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TheSlotRacer\Dokumente\2023\World Challenge\"/>
    </mc:Choice>
  </mc:AlternateContent>
  <xr:revisionPtr revIDLastSave="0" documentId="13_ncr:1_{30BB59C7-1D13-4424-AAB2-5E1DE105CAC8}" xr6:coauthVersionLast="36" xr6:coauthVersionMax="36" xr10:uidLastSave="{00000000-0000-0000-0000-000000000000}"/>
  <bookViews>
    <workbookView xWindow="-105" yWindow="-105" windowWidth="38625" windowHeight="21225" tabRatio="846" xr2:uid="{00000000-000D-0000-FFFF-FFFF00000000}"/>
  </bookViews>
  <sheets>
    <sheet name="Gesamtwertung 2022" sheetId="81" r:id="rId1"/>
    <sheet name="Lauf 1+2" sheetId="95" r:id="rId2"/>
    <sheet name="Lauf 3+4" sheetId="96" r:id="rId3"/>
    <sheet name="Lauf 5+6" sheetId="98" r:id="rId4"/>
    <sheet name="Lauf 7+8" sheetId="102" r:id="rId5"/>
    <sheet name="Lauf 9+10" sheetId="105" r:id="rId6"/>
    <sheet name="_Lauf 3+4" sheetId="83" r:id="rId7"/>
    <sheet name="_Lauf 5+6" sheetId="90" r:id="rId8"/>
    <sheet name="Lauf 7+8 " sheetId="91" r:id="rId9"/>
    <sheet name="Vorlage ohne Quali" sheetId="92" r:id="rId10"/>
    <sheet name="Vorlage mit Quali" sheetId="93" r:id="rId11"/>
    <sheet name="Tabelle4" sheetId="99" r:id="rId12"/>
    <sheet name="Tabelle5" sheetId="100" r:id="rId13"/>
    <sheet name="Tabelle1" sheetId="101" r:id="rId14"/>
  </sheets>
  <calcPr calcId="191029"/>
</workbook>
</file>

<file path=xl/calcChain.xml><?xml version="1.0" encoding="utf-8"?>
<calcChain xmlns="http://schemas.openxmlformats.org/spreadsheetml/2006/main">
  <c r="G27" i="81" l="1"/>
  <c r="G26" i="81"/>
  <c r="G25" i="81"/>
  <c r="G24" i="81"/>
  <c r="G23" i="81"/>
  <c r="G22" i="81"/>
  <c r="G21" i="81"/>
  <c r="G20" i="81"/>
  <c r="G19" i="81"/>
  <c r="G18" i="81"/>
  <c r="G17" i="81"/>
  <c r="G16" i="81"/>
  <c r="G15" i="81"/>
  <c r="G14" i="81"/>
  <c r="G13" i="81"/>
  <c r="G12" i="81"/>
  <c r="G11" i="81"/>
  <c r="G10" i="81"/>
  <c r="G9" i="81"/>
  <c r="G8" i="81"/>
  <c r="G7" i="81"/>
  <c r="AS3" i="101"/>
  <c r="AS4" i="101"/>
  <c r="AS5" i="101"/>
  <c r="AS6" i="101"/>
  <c r="AS8" i="101"/>
  <c r="AS9" i="101"/>
  <c r="AS10" i="101"/>
  <c r="AS7" i="101"/>
  <c r="AS11" i="101"/>
  <c r="AS12" i="101"/>
  <c r="AS13" i="101"/>
  <c r="AS14" i="101"/>
  <c r="AS15" i="101"/>
  <c r="AS23" i="101"/>
  <c r="AS16" i="101"/>
  <c r="AS17" i="101"/>
  <c r="AS18" i="101"/>
  <c r="AS19" i="101"/>
  <c r="AS20" i="101"/>
  <c r="AS21" i="101"/>
  <c r="AS22" i="101"/>
  <c r="G47" i="81" l="1"/>
  <c r="G46" i="81"/>
  <c r="G45" i="81"/>
  <c r="G44" i="81"/>
  <c r="G43" i="81"/>
  <c r="G42" i="81"/>
  <c r="G41" i="81"/>
  <c r="G40" i="81"/>
  <c r="G39" i="81"/>
  <c r="G38" i="81"/>
  <c r="G37" i="81"/>
  <c r="G36" i="81"/>
  <c r="G35" i="81"/>
  <c r="G34" i="81"/>
  <c r="G33" i="81"/>
  <c r="AL15" i="100"/>
  <c r="AL17" i="100"/>
  <c r="AL14" i="100"/>
  <c r="AL16" i="100"/>
  <c r="AL13" i="100"/>
  <c r="AL12" i="100"/>
  <c r="AL11" i="100"/>
  <c r="AL9" i="100"/>
  <c r="AL7" i="100"/>
  <c r="AL8" i="100"/>
  <c r="AL10" i="100"/>
  <c r="AL6" i="100"/>
  <c r="AL5" i="100"/>
  <c r="AL4" i="100"/>
  <c r="AL3" i="100"/>
  <c r="AH13" i="100"/>
  <c r="AH12" i="100"/>
  <c r="AH11" i="100"/>
  <c r="AH10" i="100"/>
  <c r="AH9" i="100"/>
  <c r="AH8" i="100"/>
  <c r="AH7" i="100"/>
  <c r="AH6" i="100"/>
  <c r="AH5" i="100"/>
  <c r="AH4" i="100"/>
  <c r="AH3" i="100"/>
  <c r="AA11" i="100"/>
  <c r="AA13" i="100"/>
  <c r="AA12" i="100"/>
  <c r="AA8" i="100"/>
  <c r="AA10" i="100"/>
  <c r="AA4" i="100"/>
  <c r="AA5" i="100"/>
  <c r="AA9" i="100"/>
  <c r="AA6" i="100"/>
  <c r="AA7" i="100"/>
  <c r="AA3" i="100"/>
  <c r="T13" i="100"/>
  <c r="T10" i="100"/>
  <c r="T8" i="100"/>
  <c r="T12" i="100"/>
  <c r="T11" i="100"/>
  <c r="T9" i="100"/>
  <c r="T7" i="100"/>
  <c r="T3" i="100"/>
  <c r="T5" i="100"/>
  <c r="T4" i="100"/>
  <c r="T6" i="100"/>
  <c r="Q14" i="100"/>
  <c r="Q13" i="100"/>
  <c r="Q12" i="100"/>
  <c r="Q11" i="100"/>
  <c r="Q10" i="100"/>
  <c r="Q9" i="100"/>
  <c r="Q8" i="100"/>
  <c r="Q7" i="100"/>
  <c r="Q6" i="100"/>
  <c r="Q4" i="100"/>
  <c r="Q3" i="100"/>
  <c r="Q5" i="100"/>
  <c r="O36" i="105" l="1"/>
  <c r="O37" i="105"/>
  <c r="O38" i="105"/>
  <c r="O39" i="105"/>
  <c r="O40" i="105"/>
  <c r="O41" i="105"/>
  <c r="O42" i="105"/>
  <c r="O43" i="105"/>
  <c r="O44" i="105"/>
  <c r="O45" i="105"/>
  <c r="I36" i="105"/>
  <c r="I37" i="105"/>
  <c r="I38" i="105"/>
  <c r="I39" i="105"/>
  <c r="I40" i="105"/>
  <c r="I41" i="105"/>
  <c r="I42" i="105"/>
  <c r="I43" i="105"/>
  <c r="I44" i="105"/>
  <c r="I45" i="105"/>
  <c r="G36" i="105"/>
  <c r="G37" i="105"/>
  <c r="G38" i="105"/>
  <c r="G39" i="105"/>
  <c r="G40" i="105"/>
  <c r="G41" i="105"/>
  <c r="G42" i="105"/>
  <c r="G43" i="105"/>
  <c r="G44" i="105"/>
  <c r="G45" i="105"/>
  <c r="O35" i="105"/>
  <c r="I35" i="105"/>
  <c r="G35" i="105" l="1"/>
  <c r="G14" i="105"/>
  <c r="G15" i="105"/>
  <c r="G16" i="105"/>
  <c r="G17" i="105"/>
  <c r="G18" i="105"/>
  <c r="G19" i="105"/>
  <c r="G20" i="105"/>
  <c r="G21" i="105"/>
  <c r="G22" i="105"/>
  <c r="G23" i="105"/>
  <c r="G24" i="105"/>
  <c r="G13" i="105"/>
  <c r="F92" i="81" l="1"/>
  <c r="F91" i="81"/>
  <c r="F90" i="81"/>
  <c r="F89" i="81"/>
  <c r="F88" i="81"/>
  <c r="F87" i="81"/>
  <c r="F86" i="81"/>
  <c r="F85" i="81"/>
  <c r="AH7" i="101"/>
  <c r="AH8" i="101"/>
  <c r="AH6" i="101"/>
  <c r="AH2" i="101"/>
  <c r="AH5" i="101"/>
  <c r="AH4" i="101"/>
  <c r="AH3" i="101"/>
  <c r="AH1" i="101"/>
  <c r="V15" i="101"/>
  <c r="V12" i="101"/>
  <c r="V10" i="101"/>
  <c r="V9" i="101"/>
  <c r="V19" i="101"/>
  <c r="V18" i="101"/>
  <c r="V17" i="101"/>
  <c r="V16" i="101"/>
  <c r="V14" i="101"/>
  <c r="V13" i="101"/>
  <c r="V11" i="101"/>
  <c r="V6" i="101"/>
  <c r="V8" i="101"/>
  <c r="V7" i="101"/>
  <c r="V4" i="101"/>
  <c r="V3" i="101"/>
  <c r="V5" i="101"/>
  <c r="V2" i="101"/>
  <c r="V1" i="101"/>
  <c r="O40" i="102" l="1"/>
  <c r="I40" i="102"/>
  <c r="O39" i="102"/>
  <c r="I39" i="102"/>
  <c r="O38" i="102"/>
  <c r="I38" i="102"/>
  <c r="O37" i="102"/>
  <c r="I37" i="102"/>
  <c r="O36" i="102"/>
  <c r="I36" i="102"/>
  <c r="O35" i="102"/>
  <c r="I35" i="102"/>
  <c r="O34" i="102"/>
  <c r="I34" i="102"/>
  <c r="O33" i="102"/>
  <c r="I33" i="102"/>
  <c r="O32" i="102"/>
  <c r="I32" i="102"/>
  <c r="G32" i="102" s="1"/>
  <c r="O21" i="102"/>
  <c r="I21" i="102"/>
  <c r="O20" i="102"/>
  <c r="I20" i="102"/>
  <c r="O19" i="102"/>
  <c r="I19" i="102"/>
  <c r="O18" i="102"/>
  <c r="I18" i="102"/>
  <c r="O17" i="102"/>
  <c r="I17" i="102"/>
  <c r="O16" i="102"/>
  <c r="I16" i="102"/>
  <c r="O15" i="102"/>
  <c r="I15" i="102"/>
  <c r="O14" i="102"/>
  <c r="I14" i="102"/>
  <c r="O13" i="102"/>
  <c r="I13" i="102"/>
  <c r="G40" i="102" l="1"/>
  <c r="G13" i="102"/>
  <c r="G15" i="102"/>
  <c r="G16" i="102"/>
  <c r="G17" i="102"/>
  <c r="G19" i="102"/>
  <c r="G21" i="102"/>
  <c r="G34" i="102"/>
  <c r="G35" i="102"/>
  <c r="G36" i="102"/>
  <c r="G37" i="102"/>
  <c r="G38" i="102"/>
  <c r="G39" i="102"/>
  <c r="G20" i="102"/>
  <c r="G33" i="102"/>
  <c r="G14" i="102"/>
  <c r="G18" i="102"/>
  <c r="F101" i="81"/>
  <c r="F100" i="81"/>
  <c r="F99" i="81"/>
  <c r="F98" i="81"/>
  <c r="F97" i="81"/>
  <c r="P70" i="101"/>
  <c r="P69" i="101"/>
  <c r="P68" i="101"/>
  <c r="P67" i="101"/>
  <c r="P66" i="101"/>
  <c r="P65" i="101"/>
  <c r="P64" i="101"/>
  <c r="P63" i="101"/>
  <c r="P62" i="101"/>
  <c r="P61" i="101"/>
  <c r="P58" i="101"/>
  <c r="P57" i="101"/>
  <c r="P56" i="101"/>
  <c r="P55" i="101"/>
  <c r="P54" i="101"/>
  <c r="P53" i="101"/>
  <c r="P52" i="101"/>
  <c r="P51" i="101"/>
  <c r="P50" i="101"/>
  <c r="P49" i="101"/>
  <c r="P46" i="101"/>
  <c r="P45" i="101"/>
  <c r="P44" i="101"/>
  <c r="P43" i="101"/>
  <c r="P42" i="101"/>
  <c r="P41" i="101"/>
  <c r="P40" i="101"/>
  <c r="P39" i="101"/>
  <c r="P38" i="101"/>
  <c r="P37" i="101"/>
  <c r="P34" i="101"/>
  <c r="P33" i="101"/>
  <c r="P32" i="101"/>
  <c r="P31" i="101"/>
  <c r="P30" i="101"/>
  <c r="P29" i="101"/>
  <c r="P28" i="101"/>
  <c r="P27" i="101"/>
  <c r="P26" i="101"/>
  <c r="P25" i="101"/>
  <c r="P22" i="101"/>
  <c r="P21" i="101"/>
  <c r="P20" i="101"/>
  <c r="P19" i="101"/>
  <c r="P18" i="101"/>
  <c r="P17" i="101"/>
  <c r="P16" i="101"/>
  <c r="P15" i="101"/>
  <c r="P14" i="101"/>
  <c r="P11" i="101"/>
  <c r="P10" i="101"/>
  <c r="P9" i="101"/>
  <c r="P8" i="101"/>
  <c r="P7" i="101"/>
  <c r="P6" i="101"/>
  <c r="P5" i="101"/>
  <c r="P4" i="101"/>
  <c r="P3" i="101"/>
  <c r="O42" i="98" l="1"/>
  <c r="I42" i="98"/>
  <c r="O41" i="98"/>
  <c r="I41" i="98"/>
  <c r="O40" i="98"/>
  <c r="I40" i="98"/>
  <c r="O39" i="98"/>
  <c r="I39" i="98"/>
  <c r="O38" i="98"/>
  <c r="I38" i="98"/>
  <c r="O37" i="98"/>
  <c r="I37" i="98"/>
  <c r="O36" i="98"/>
  <c r="I36" i="98"/>
  <c r="O35" i="98"/>
  <c r="I35" i="98"/>
  <c r="O34" i="98"/>
  <c r="I34" i="98"/>
  <c r="O33" i="98"/>
  <c r="I33" i="98"/>
  <c r="O22" i="98"/>
  <c r="I22" i="98"/>
  <c r="O21" i="98"/>
  <c r="I21" i="98"/>
  <c r="G21" i="98" s="1"/>
  <c r="O20" i="98"/>
  <c r="I20" i="98"/>
  <c r="O19" i="98"/>
  <c r="I19" i="98"/>
  <c r="O18" i="98"/>
  <c r="I18" i="98"/>
  <c r="O17" i="98"/>
  <c r="I17" i="98"/>
  <c r="G17" i="98" s="1"/>
  <c r="O16" i="98"/>
  <c r="I16" i="98"/>
  <c r="O15" i="98"/>
  <c r="I15" i="98"/>
  <c r="O14" i="98"/>
  <c r="I14" i="98"/>
  <c r="O13" i="98"/>
  <c r="I13" i="98"/>
  <c r="G13" i="98" s="1"/>
  <c r="G33" i="98" l="1"/>
  <c r="G37" i="98"/>
  <c r="G38" i="98"/>
  <c r="G39" i="98"/>
  <c r="G41" i="98"/>
  <c r="G42" i="98"/>
  <c r="G40" i="98"/>
  <c r="G20" i="98"/>
  <c r="G19" i="98"/>
  <c r="G18" i="98"/>
  <c r="G34" i="98"/>
  <c r="G35" i="98"/>
  <c r="G36" i="98"/>
  <c r="G14" i="98"/>
  <c r="G15" i="98"/>
  <c r="G16" i="98"/>
  <c r="G22" i="98"/>
  <c r="G33" i="95"/>
  <c r="G34" i="95"/>
  <c r="G35" i="95"/>
  <c r="G36" i="95"/>
  <c r="G37" i="95"/>
  <c r="G38" i="95"/>
  <c r="G39" i="95"/>
  <c r="G40" i="95"/>
  <c r="G32" i="95"/>
  <c r="G14" i="95"/>
  <c r="G15" i="95"/>
  <c r="G16" i="95"/>
  <c r="G17" i="95"/>
  <c r="G18" i="95"/>
  <c r="G19" i="95"/>
  <c r="G20" i="95"/>
  <c r="G21" i="95"/>
  <c r="G13" i="95"/>
  <c r="O34" i="96" l="1"/>
  <c r="O35" i="96"/>
  <c r="O36" i="96"/>
  <c r="O37" i="96"/>
  <c r="O38" i="96"/>
  <c r="O39" i="96"/>
  <c r="O40" i="96"/>
  <c r="O41" i="96"/>
  <c r="O42" i="96"/>
  <c r="I34" i="96"/>
  <c r="G34" i="96" s="1"/>
  <c r="I35" i="96"/>
  <c r="I36" i="96"/>
  <c r="G36" i="96" s="1"/>
  <c r="I37" i="96"/>
  <c r="I38" i="96"/>
  <c r="G38" i="96" s="1"/>
  <c r="I39" i="96"/>
  <c r="I40" i="96"/>
  <c r="G40" i="96" s="1"/>
  <c r="I41" i="96"/>
  <c r="I42" i="96"/>
  <c r="G42" i="96" s="1"/>
  <c r="O33" i="96"/>
  <c r="I33" i="96"/>
  <c r="G33" i="96"/>
  <c r="O14" i="96"/>
  <c r="O15" i="96"/>
  <c r="O16" i="96"/>
  <c r="O17" i="96"/>
  <c r="O18" i="96"/>
  <c r="O19" i="96"/>
  <c r="O20" i="96"/>
  <c r="O21" i="96"/>
  <c r="O22" i="96"/>
  <c r="I14" i="96"/>
  <c r="I15" i="96"/>
  <c r="I16" i="96"/>
  <c r="G16" i="96" s="1"/>
  <c r="I17" i="96"/>
  <c r="I18" i="96"/>
  <c r="G18" i="96" s="1"/>
  <c r="I19" i="96"/>
  <c r="I20" i="96"/>
  <c r="G20" i="96" s="1"/>
  <c r="I21" i="96"/>
  <c r="I22" i="96"/>
  <c r="G22" i="96" s="1"/>
  <c r="I13" i="96"/>
  <c r="O13" i="96"/>
  <c r="G14" i="96" l="1"/>
  <c r="G41" i="96"/>
  <c r="G39" i="96"/>
  <c r="G37" i="96"/>
  <c r="G35" i="96"/>
  <c r="G13" i="96"/>
  <c r="G21" i="96"/>
  <c r="G19" i="96"/>
  <c r="G17" i="96"/>
  <c r="G15" i="96"/>
  <c r="P69" i="93"/>
  <c r="O69" i="93"/>
  <c r="P68" i="93"/>
  <c r="O68" i="93"/>
  <c r="P67" i="93"/>
  <c r="O67" i="93"/>
  <c r="P66" i="93"/>
  <c r="O66" i="93"/>
  <c r="P65" i="93"/>
  <c r="O65" i="93"/>
  <c r="P64" i="93"/>
  <c r="O64" i="93"/>
  <c r="P63" i="93"/>
  <c r="O63" i="93"/>
  <c r="P62" i="93"/>
  <c r="O62" i="93"/>
  <c r="P61" i="93"/>
  <c r="O61" i="93"/>
  <c r="P60" i="93"/>
  <c r="O60" i="93"/>
  <c r="P59" i="93"/>
  <c r="O59" i="93"/>
  <c r="P58" i="93"/>
  <c r="O58" i="93"/>
  <c r="P57" i="93"/>
  <c r="O57" i="93"/>
  <c r="P56" i="93"/>
  <c r="O56" i="93"/>
  <c r="P55" i="93"/>
  <c r="O55" i="93"/>
  <c r="O54" i="93"/>
  <c r="P25" i="93"/>
  <c r="O25" i="93"/>
  <c r="P24" i="93"/>
  <c r="O24" i="93"/>
  <c r="P23" i="93"/>
  <c r="O23" i="93"/>
  <c r="P22" i="93"/>
  <c r="O22" i="93"/>
  <c r="P21" i="93"/>
  <c r="O21" i="93"/>
  <c r="P20" i="93"/>
  <c r="O20" i="93"/>
  <c r="P19" i="93"/>
  <c r="O19" i="93"/>
  <c r="P18" i="93"/>
  <c r="O18" i="93"/>
  <c r="P17" i="93"/>
  <c r="O17" i="93"/>
  <c r="P16" i="93"/>
  <c r="O16" i="93"/>
  <c r="P15" i="93"/>
  <c r="O15" i="93"/>
  <c r="P14" i="93"/>
  <c r="O14" i="93"/>
  <c r="P13" i="93"/>
  <c r="O13" i="93"/>
  <c r="P12" i="93"/>
  <c r="O12" i="93"/>
  <c r="P11" i="93"/>
  <c r="O11" i="93"/>
  <c r="O10" i="93"/>
  <c r="G90" i="93" l="1"/>
  <c r="G89" i="93"/>
  <c r="G88" i="93"/>
  <c r="G87" i="93"/>
  <c r="G86" i="93"/>
  <c r="G85" i="93"/>
  <c r="G84" i="93"/>
  <c r="G83" i="93"/>
  <c r="G82" i="93"/>
  <c r="G81" i="93"/>
  <c r="G80" i="93"/>
  <c r="G79" i="93"/>
  <c r="G78" i="93"/>
  <c r="G77" i="93"/>
  <c r="G76" i="93"/>
  <c r="G75" i="93"/>
  <c r="G74" i="93"/>
  <c r="G46" i="93"/>
  <c r="G45" i="93"/>
  <c r="G44" i="93"/>
  <c r="G43" i="93"/>
  <c r="G42" i="93"/>
  <c r="G41" i="93"/>
  <c r="G40" i="93"/>
  <c r="G39" i="93"/>
  <c r="G38" i="93"/>
  <c r="G37" i="93"/>
  <c r="G36" i="93"/>
  <c r="G35" i="93"/>
  <c r="G34" i="93"/>
  <c r="G33" i="93"/>
  <c r="G32" i="93"/>
  <c r="G31" i="93"/>
  <c r="G30" i="93"/>
  <c r="G56" i="92" l="1"/>
  <c r="G55" i="92"/>
  <c r="G54" i="92"/>
  <c r="G53" i="92"/>
  <c r="G52" i="92"/>
  <c r="G51" i="92"/>
  <c r="G50" i="92"/>
  <c r="G49" i="92"/>
  <c r="G48" i="92"/>
  <c r="G47" i="92"/>
  <c r="G46" i="92"/>
  <c r="G45" i="92"/>
  <c r="G44" i="92"/>
  <c r="G43" i="92"/>
  <c r="G42" i="92"/>
  <c r="G41" i="92"/>
  <c r="G40" i="92"/>
  <c r="G29" i="92"/>
  <c r="G28" i="92"/>
  <c r="G27" i="92"/>
  <c r="G26" i="92"/>
  <c r="G25" i="92"/>
  <c r="G24" i="92"/>
  <c r="G23" i="92"/>
  <c r="G22" i="92"/>
  <c r="G21" i="92"/>
  <c r="G20" i="92"/>
  <c r="G19" i="92"/>
  <c r="G18" i="92"/>
  <c r="G17" i="92"/>
  <c r="G16" i="92"/>
  <c r="G15" i="92"/>
  <c r="G14" i="92"/>
  <c r="G13" i="92"/>
  <c r="G56" i="91"/>
  <c r="G55" i="91"/>
  <c r="G54" i="91"/>
  <c r="G53" i="91"/>
  <c r="G52" i="91"/>
  <c r="G51" i="91"/>
  <c r="G50" i="91"/>
  <c r="G49" i="91"/>
  <c r="G48" i="91"/>
  <c r="G47" i="91"/>
  <c r="G46" i="91"/>
  <c r="G45" i="91"/>
  <c r="G44" i="91"/>
  <c r="G43" i="91"/>
  <c r="G42" i="91"/>
  <c r="G41" i="91"/>
  <c r="G40" i="91"/>
  <c r="G29" i="91"/>
  <c r="G28" i="91"/>
  <c r="G27" i="91"/>
  <c r="G26" i="91"/>
  <c r="G25" i="91"/>
  <c r="G24" i="91"/>
  <c r="G23" i="91"/>
  <c r="G22" i="91"/>
  <c r="G21" i="91"/>
  <c r="G20" i="91"/>
  <c r="G19" i="91"/>
  <c r="G18" i="91"/>
  <c r="G17" i="91"/>
  <c r="G16" i="91"/>
  <c r="G15" i="91"/>
  <c r="G14" i="91"/>
  <c r="G13" i="91"/>
  <c r="G56" i="90"/>
  <c r="G55" i="90"/>
  <c r="G54" i="90"/>
  <c r="G53" i="90"/>
  <c r="G52" i="90"/>
  <c r="G51" i="90"/>
  <c r="G50" i="90"/>
  <c r="G49" i="90"/>
  <c r="G48" i="90"/>
  <c r="G47" i="90"/>
  <c r="G46" i="90"/>
  <c r="G45" i="90"/>
  <c r="G44" i="90"/>
  <c r="G43" i="90"/>
  <c r="G42" i="90"/>
  <c r="G41" i="90"/>
  <c r="G40" i="90"/>
  <c r="G29" i="90"/>
  <c r="G28" i="90"/>
  <c r="G27" i="90"/>
  <c r="G26" i="90"/>
  <c r="G25" i="90"/>
  <c r="G24" i="90"/>
  <c r="G23" i="90"/>
  <c r="G22" i="90"/>
  <c r="G21" i="90"/>
  <c r="G20" i="90"/>
  <c r="G19" i="90"/>
  <c r="G18" i="90"/>
  <c r="G17" i="90"/>
  <c r="G16" i="90"/>
  <c r="G15" i="90"/>
  <c r="G14" i="90"/>
  <c r="G13" i="90"/>
  <c r="G55" i="81" l="1"/>
  <c r="G51" i="81"/>
  <c r="G54" i="81"/>
  <c r="G52" i="81"/>
  <c r="G48" i="81"/>
  <c r="G15" i="83" l="1"/>
  <c r="G40" i="83"/>
  <c r="G50" i="83"/>
  <c r="G55" i="83"/>
  <c r="G26" i="83"/>
  <c r="G24" i="83"/>
  <c r="G23" i="83"/>
  <c r="G25" i="83"/>
  <c r="G18" i="83"/>
  <c r="G21" i="83"/>
  <c r="G16" i="83"/>
  <c r="G14" i="83"/>
  <c r="G17" i="83"/>
  <c r="G28" i="83"/>
  <c r="G41" i="83"/>
  <c r="G42" i="83"/>
  <c r="G43" i="83"/>
  <c r="G44" i="83"/>
  <c r="G46" i="83"/>
  <c r="G45" i="83"/>
  <c r="G49" i="83"/>
  <c r="G48" i="83"/>
  <c r="G52" i="83"/>
  <c r="G47" i="83"/>
  <c r="G54" i="83"/>
  <c r="G51" i="83"/>
  <c r="G53" i="83"/>
  <c r="G56" i="83"/>
  <c r="G13" i="83"/>
  <c r="G19" i="83"/>
  <c r="G20" i="83"/>
  <c r="G22" i="83"/>
  <c r="G27" i="83"/>
  <c r="G29" i="83"/>
  <c r="G53" i="81"/>
  <c r="F93" i="81" l="1"/>
  <c r="G50" i="81" l="1"/>
  <c r="G49" i="81"/>
</calcChain>
</file>

<file path=xl/sharedStrings.xml><?xml version="1.0" encoding="utf-8"?>
<sst xmlns="http://schemas.openxmlformats.org/spreadsheetml/2006/main" count="1604" uniqueCount="152">
  <si>
    <t>Fahrzeug</t>
  </si>
  <si>
    <t>Platz</t>
  </si>
  <si>
    <t>Zeit</t>
  </si>
  <si>
    <t>Punkte</t>
  </si>
  <si>
    <t>FahrerIn</t>
  </si>
  <si>
    <t>◄</t>
  </si>
  <si>
    <t>Gesamt- punkte</t>
  </si>
  <si>
    <t>Chassis</t>
  </si>
  <si>
    <t>Corvette</t>
  </si>
  <si>
    <t>Audi</t>
  </si>
  <si>
    <t>Team</t>
  </si>
  <si>
    <t>Spurübersicht Turn 1</t>
  </si>
  <si>
    <t>Spurübersicht Turn 2</t>
  </si>
  <si>
    <t>gesamt</t>
  </si>
  <si>
    <t>Wertungs runden</t>
  </si>
  <si>
    <t>1. Lauf</t>
  </si>
  <si>
    <t>2. Lauf</t>
  </si>
  <si>
    <t>Rennen       2 x 5 x 6 Minuten</t>
  </si>
  <si>
    <t>Teammeisterschaft</t>
  </si>
  <si>
    <t>5. Lauf</t>
  </si>
  <si>
    <t>4. Lauf</t>
  </si>
  <si>
    <t>3. Lauf</t>
  </si>
  <si>
    <t>Markenwertung</t>
  </si>
  <si>
    <t>7. Lauf</t>
  </si>
  <si>
    <t>6. Lauf</t>
  </si>
  <si>
    <t>8. Lauf</t>
  </si>
  <si>
    <t>Ferrari</t>
  </si>
  <si>
    <t>Team Punkte</t>
  </si>
  <si>
    <t>TEAM</t>
  </si>
  <si>
    <t>Motornummern</t>
  </si>
  <si>
    <t>Chassiswertung</t>
  </si>
  <si>
    <t>Metris</t>
  </si>
  <si>
    <t>SMD</t>
  </si>
  <si>
    <t>Fahrermeisterschaft</t>
  </si>
  <si>
    <t>9. Lauf</t>
  </si>
  <si>
    <t>10. Lauf</t>
  </si>
  <si>
    <r>
      <t>FahrerIn</t>
    </r>
    <r>
      <rPr>
        <b/>
        <sz val="11"/>
        <rFont val="Arial"/>
        <family val="2"/>
      </rPr>
      <t xml:space="preserve"> (Qualifyer)</t>
    </r>
  </si>
  <si>
    <t>Lamborghini</t>
  </si>
  <si>
    <t>11. Lauf</t>
  </si>
  <si>
    <t>12. Lauf</t>
  </si>
  <si>
    <t>Thomas Gebhardt</t>
  </si>
  <si>
    <r>
      <rPr>
        <b/>
        <sz val="18"/>
        <rFont val="Arial"/>
        <family val="2"/>
      </rPr>
      <t>FahrerIn</t>
    </r>
    <r>
      <rPr>
        <b/>
        <sz val="10"/>
        <rFont val="Arial"/>
        <family val="2"/>
      </rPr>
      <t xml:space="preserve"> (Qualifyer)</t>
    </r>
  </si>
  <si>
    <t>INOX</t>
  </si>
  <si>
    <t>Stricherl- runden</t>
  </si>
  <si>
    <t>Spurwahl</t>
  </si>
  <si>
    <t>Porsche</t>
  </si>
  <si>
    <t>Fahrer</t>
  </si>
  <si>
    <t>Ersten</t>
  </si>
  <si>
    <t>Vorigen</t>
  </si>
  <si>
    <t>Rückstand zum:</t>
  </si>
  <si>
    <t>Ortmann</t>
  </si>
  <si>
    <t>KTM</t>
  </si>
  <si>
    <t>Alfa Romeo</t>
  </si>
  <si>
    <t>Brabham</t>
  </si>
  <si>
    <t>vier  Streicher</t>
  </si>
  <si>
    <t>Ford</t>
  </si>
  <si>
    <t>Qualifying - Zufallsgenerator</t>
  </si>
  <si>
    <t>Rennen       2 x 4 x 10 Minuten</t>
  </si>
  <si>
    <t>HF Racing</t>
  </si>
  <si>
    <t>GSCS</t>
  </si>
  <si>
    <t>Red Bull Racing</t>
  </si>
  <si>
    <t>MRL Racing</t>
  </si>
  <si>
    <t>Bud Boys</t>
  </si>
  <si>
    <t>HF Racing 2</t>
  </si>
  <si>
    <t>Red Bull Junior</t>
  </si>
  <si>
    <t>SK-RT Graz</t>
  </si>
  <si>
    <t>Nachzügler</t>
  </si>
  <si>
    <t>Fritz Hauk</t>
  </si>
  <si>
    <t>Michael Hüther</t>
  </si>
  <si>
    <t>Roman Dienstl</t>
  </si>
  <si>
    <t>Fredi Sebl</t>
  </si>
  <si>
    <t>Mike Lang</t>
  </si>
  <si>
    <t>Walter Czamba</t>
  </si>
  <si>
    <t>Rainer Lustig</t>
  </si>
  <si>
    <t>Karl Kern</t>
  </si>
  <si>
    <t>TSR GT World Challenge 2022 - 2. Renntag</t>
  </si>
  <si>
    <t>TSR GT World Challenge 2022 - 1. Renntag</t>
  </si>
  <si>
    <t>TSR GT World Challenge 2022 - 3. Renntag</t>
  </si>
  <si>
    <t>Rennen       2 x 4 x 6 Minuten</t>
  </si>
  <si>
    <t>TSR GT World Challenge 2022 - 4. Renntag</t>
  </si>
  <si>
    <t>TSR GT World Challenge 2022 - X. Renntag</t>
  </si>
  <si>
    <t>X. Lauf</t>
  </si>
  <si>
    <t>TSR GT World Challenge 2022 - Gesamtwertung</t>
  </si>
  <si>
    <t>Karroserie</t>
  </si>
  <si>
    <t>MK4</t>
  </si>
  <si>
    <t>ORTMANN</t>
  </si>
  <si>
    <t>Porsche 911 GT3</t>
  </si>
  <si>
    <t>Corvette C6 GT3</t>
  </si>
  <si>
    <t>Alfa Romeo 4C GT3</t>
  </si>
  <si>
    <t>Lamborgini Huracan GT3</t>
  </si>
  <si>
    <t>Audi R8 LMS GT3</t>
  </si>
  <si>
    <t>Ford GT GT3</t>
  </si>
  <si>
    <t>Corvette C7 GT3</t>
  </si>
  <si>
    <t>Qualifying - 1 Minute auf Spur XXX</t>
  </si>
  <si>
    <t xml:space="preserve"> ©Mayr Dieter</t>
  </si>
  <si>
    <t>GesamtPunkte</t>
  </si>
  <si>
    <t>Young Guns</t>
  </si>
  <si>
    <t>MA Racing</t>
  </si>
  <si>
    <t>Speed Secret</t>
  </si>
  <si>
    <t>INOX/GSCS</t>
  </si>
  <si>
    <t>RTR</t>
  </si>
  <si>
    <t>Kein Qualifying - Startaufstellung nach Meisterschaftsstand</t>
  </si>
  <si>
    <t>Thomas G.</t>
  </si>
  <si>
    <t>Walter T.</t>
  </si>
  <si>
    <t>Fritz H.</t>
  </si>
  <si>
    <t>Roman D.</t>
  </si>
  <si>
    <t>Mike L.</t>
  </si>
  <si>
    <t>Fredi S.</t>
  </si>
  <si>
    <t>Franky H.</t>
  </si>
  <si>
    <t>Tom S.</t>
  </si>
  <si>
    <t>Rainer L.</t>
  </si>
  <si>
    <t>Mike H.</t>
  </si>
  <si>
    <t>Thomas S.</t>
  </si>
  <si>
    <t>Water T.</t>
  </si>
  <si>
    <t>Walter Trowal</t>
  </si>
  <si>
    <t>Franky Himler</t>
  </si>
  <si>
    <t>Thomas Sanda</t>
  </si>
  <si>
    <t>Michael H.</t>
  </si>
  <si>
    <t>Walter C.</t>
  </si>
  <si>
    <t>Kark K.</t>
  </si>
  <si>
    <t>Lauf 1</t>
  </si>
  <si>
    <t>Lauf 2</t>
  </si>
  <si>
    <t>Lauf 3</t>
  </si>
  <si>
    <t>Lauf 4</t>
  </si>
  <si>
    <t>Alpha Tauri</t>
  </si>
  <si>
    <t>VR46</t>
  </si>
  <si>
    <t>Dieter M.</t>
  </si>
  <si>
    <t>Leo R.</t>
  </si>
  <si>
    <t>No Limits</t>
  </si>
  <si>
    <t>KTM Xbow</t>
  </si>
  <si>
    <t>Lauf 5</t>
  </si>
  <si>
    <t>Lauf 6</t>
  </si>
  <si>
    <t>Dieter Mayer</t>
  </si>
  <si>
    <t>Leo Rebler</t>
  </si>
  <si>
    <t>SNL</t>
  </si>
  <si>
    <t>Brabham BT62</t>
  </si>
  <si>
    <t>TSR GT World Challenge 2022 - 5. Renntag</t>
  </si>
  <si>
    <t>TSR 2</t>
  </si>
  <si>
    <t>TSR</t>
  </si>
  <si>
    <t>Roman</t>
  </si>
  <si>
    <t>Rainer</t>
  </si>
  <si>
    <t>Gernot</t>
  </si>
  <si>
    <t>Dieter</t>
  </si>
  <si>
    <t>Walter</t>
  </si>
  <si>
    <t>Franky</t>
  </si>
  <si>
    <t>Fritz</t>
  </si>
  <si>
    <t>Leo</t>
  </si>
  <si>
    <t>Ferrari 488 GT3</t>
  </si>
  <si>
    <t>McLaren F1</t>
  </si>
  <si>
    <t>Gernot Baumgartner</t>
  </si>
  <si>
    <t>TEAMWERTUNG</t>
  </si>
  <si>
    <t>EINZELWERTUNG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</si>
</sst>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;@"/>
    <numFmt numFmtId="165" formatCode="0.0"/>
    <numFmt numFmtId="166" formatCode="[$-C07]d\.mmmm\ yyyy;@"/>
    <numFmt numFmtId="167" formatCode="0.000"/>
  </numFmts>
  <fonts count="6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13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b/>
      <sz val="18"/>
      <color indexed="13"/>
      <name val="Arial"/>
      <family val="2"/>
    </font>
    <font>
      <b/>
      <sz val="18"/>
      <color indexed="10"/>
      <name val="Arial"/>
      <family val="2"/>
    </font>
    <font>
      <b/>
      <sz val="11"/>
      <color indexed="12"/>
      <name val="Arial Black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indexed="13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8"/>
      <color rgb="FFFFFF00"/>
      <name val="Arial"/>
      <family val="2"/>
    </font>
    <font>
      <b/>
      <sz val="16"/>
      <color rgb="FFFFFF00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b/>
      <sz val="14"/>
      <color indexed="13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2"/>
      <color indexed="9"/>
      <name val="Arial"/>
      <family val="2"/>
    </font>
    <font>
      <b/>
      <sz val="24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8"/>
      <color indexed="13"/>
      <name val="Arial"/>
      <family val="2"/>
    </font>
    <font>
      <b/>
      <sz val="8"/>
      <color indexed="10"/>
      <name val="Arial"/>
      <family val="2"/>
    </font>
    <font>
      <b/>
      <sz val="13"/>
      <color indexed="10"/>
      <name val="Arial"/>
      <family val="2"/>
    </font>
    <font>
      <sz val="11"/>
      <name val="Arial"/>
      <family val="2"/>
    </font>
    <font>
      <b/>
      <sz val="9"/>
      <color rgb="FF0070C0"/>
      <name val="Arial"/>
      <family val="2"/>
    </font>
    <font>
      <b/>
      <sz val="10"/>
      <color indexed="9"/>
      <name val="Arial"/>
      <family val="2"/>
    </font>
    <font>
      <b/>
      <sz val="20"/>
      <color rgb="FFFF0000"/>
      <name val="Arial"/>
      <family val="2"/>
    </font>
    <font>
      <sz val="11"/>
      <color rgb="FFFF000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b/>
      <sz val="24"/>
      <color theme="1" tint="0.34998626667073579"/>
      <name val="Arial"/>
      <family val="2"/>
    </font>
    <font>
      <sz val="24"/>
      <color theme="1" tint="0.34998626667073579"/>
      <name val="Arial"/>
      <family val="2"/>
    </font>
    <font>
      <b/>
      <sz val="15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8"/>
      <color theme="1" tint="0.34998626667073579"/>
      <name val="Arial"/>
      <family val="2"/>
    </font>
    <font>
      <b/>
      <sz val="16"/>
      <color theme="0" tint="-0.499984740745262"/>
      <name val="Arial"/>
      <family val="2"/>
    </font>
    <font>
      <sz val="16"/>
      <color theme="0" tint="-0.499984740745262"/>
      <name val="Arial"/>
      <family val="2"/>
    </font>
    <font>
      <b/>
      <sz val="22"/>
      <color theme="0" tint="-0.499984740745262"/>
      <name val="Arial"/>
      <family val="2"/>
    </font>
    <font>
      <sz val="22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Magneto"/>
      <family val="5"/>
    </font>
    <font>
      <sz val="1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darkGrid"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gradientFill degree="180">
        <stop position="0">
          <color theme="0"/>
        </stop>
        <stop position="1">
          <color rgb="FFFFFF00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rgb="FFFFFF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000"/>
        </stop>
        <stop position="1">
          <color theme="0"/>
        </stop>
      </gradientFill>
    </fill>
    <fill>
      <patternFill patternType="solid">
        <fgColor rgb="FF7030A0"/>
        <bgColor indexed="64"/>
      </patternFill>
    </fill>
    <fill>
      <gradientFill degree="180">
        <stop position="0">
          <color theme="0"/>
        </stop>
        <stop position="1">
          <color rgb="FF7030A0"/>
        </stop>
      </gradient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gradientFill>
        <stop position="0">
          <color theme="0" tint="-0.34900967436750391"/>
        </stop>
        <stop position="0.5">
          <color rgb="FF00FF00"/>
        </stop>
        <stop position="1">
          <color theme="0" tint="-0.34900967436750391"/>
        </stop>
      </gradientFill>
    </fill>
    <fill>
      <gradientFill>
        <stop position="0">
          <color theme="0" tint="-0.49803155613879818"/>
        </stop>
        <stop position="0.5">
          <color rgb="FF00FF00"/>
        </stop>
        <stop position="1">
          <color theme="0" tint="-0.49803155613879818"/>
        </stop>
      </gradientFill>
    </fill>
    <fill>
      <gradientFill degree="90">
        <stop position="0">
          <color theme="0" tint="-0.49803155613879818"/>
        </stop>
        <stop position="0.5">
          <color rgb="FF00FF00"/>
        </stop>
        <stop position="1">
          <color theme="0" tint="-0.49803155613879818"/>
        </stop>
      </gradientFill>
    </fill>
    <fill>
      <gradientFill degree="180">
        <stop position="0">
          <color theme="0" tint="-0.49803155613879818"/>
        </stop>
        <stop position="1">
          <color rgb="FF00FF00"/>
        </stop>
      </gradient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1" fontId="19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2" fontId="26" fillId="9" borderId="0" xfId="0" applyNumberFormat="1" applyFont="1" applyFill="1" applyBorder="1" applyAlignment="1">
      <alignment horizontal="center" vertical="center" textRotation="90" wrapText="1"/>
    </xf>
    <xf numFmtId="1" fontId="32" fillId="13" borderId="1" xfId="0" applyNumberFormat="1" applyFont="1" applyFill="1" applyBorder="1" applyAlignment="1">
      <alignment horizontal="center" vertical="center" wrapText="1"/>
    </xf>
    <xf numFmtId="1" fontId="19" fillId="11" borderId="1" xfId="0" applyNumberFormat="1" applyFont="1" applyFill="1" applyBorder="1" applyAlignment="1">
      <alignment horizontal="center" vertical="center" wrapText="1"/>
    </xf>
    <xf numFmtId="1" fontId="4" fillId="15" borderId="1" xfId="0" applyNumberFormat="1" applyFont="1" applyFill="1" applyBorder="1" applyAlignment="1">
      <alignment horizontal="center" vertical="center" wrapText="1"/>
    </xf>
    <xf numFmtId="1" fontId="4" fillId="16" borderId="1" xfId="0" applyNumberFormat="1" applyFont="1" applyFill="1" applyBorder="1" applyAlignment="1">
      <alignment horizontal="center" vertical="center" wrapText="1"/>
    </xf>
    <xf numFmtId="1" fontId="4" fillId="17" borderId="1" xfId="0" applyNumberFormat="1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65" fontId="4" fillId="19" borderId="1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2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23" fillId="12" borderId="1" xfId="0" applyNumberFormat="1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6" fillId="10" borderId="0" xfId="0" applyNumberFormat="1" applyFont="1" applyFill="1" applyBorder="1" applyAlignment="1">
      <alignment horizontal="center" vertical="center" textRotation="90" wrapText="1"/>
    </xf>
    <xf numFmtId="0" fontId="16" fillId="20" borderId="0" xfId="0" applyFont="1" applyFill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167" fontId="24" fillId="0" borderId="1" xfId="0" applyNumberFormat="1" applyFont="1" applyFill="1" applyBorder="1" applyAlignment="1">
      <alignment horizontal="center" vertical="center" wrapText="1"/>
    </xf>
    <xf numFmtId="0" fontId="40" fillId="22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167" fontId="40" fillId="0" borderId="1" xfId="0" applyNumberFormat="1" applyFont="1" applyBorder="1" applyAlignment="1">
      <alignment horizontal="center" vertical="center" wrapText="1"/>
    </xf>
    <xf numFmtId="0" fontId="33" fillId="23" borderId="1" xfId="0" applyFont="1" applyFill="1" applyBorder="1" applyAlignment="1">
      <alignment horizontal="center" vertical="center" wrapText="1"/>
    </xf>
    <xf numFmtId="167" fontId="44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67" fontId="46" fillId="0" borderId="13" xfId="0" applyNumberFormat="1" applyFont="1" applyFill="1" applyBorder="1" applyAlignment="1">
      <alignment horizontal="center" vertical="center" wrapText="1"/>
    </xf>
    <xf numFmtId="167" fontId="40" fillId="0" borderId="13" xfId="0" applyNumberFormat="1" applyFont="1" applyBorder="1" applyAlignment="1">
      <alignment horizontal="center" vertical="center" wrapText="1"/>
    </xf>
    <xf numFmtId="167" fontId="44" fillId="0" borderId="1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7" fontId="46" fillId="0" borderId="6" xfId="0" applyNumberFormat="1" applyFont="1" applyFill="1" applyBorder="1" applyAlignment="1">
      <alignment horizontal="center" vertical="center" wrapText="1"/>
    </xf>
    <xf numFmtId="167" fontId="40" fillId="0" borderId="6" xfId="0" applyNumberFormat="1" applyFont="1" applyBorder="1" applyAlignment="1">
      <alignment horizontal="center" vertical="center" wrapText="1"/>
    </xf>
    <xf numFmtId="167" fontId="44" fillId="0" borderId="6" xfId="0" applyNumberFormat="1" applyFont="1" applyBorder="1" applyAlignment="1">
      <alignment horizontal="center" vertical="center" wrapText="1"/>
    </xf>
    <xf numFmtId="167" fontId="46" fillId="0" borderId="1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1" borderId="4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56" fillId="0" borderId="1" xfId="0" applyNumberFormat="1" applyFont="1" applyFill="1" applyBorder="1" applyAlignment="1">
      <alignment horizontal="center" vertical="center" wrapText="1"/>
    </xf>
    <xf numFmtId="1" fontId="56" fillId="0" borderId="1" xfId="0" applyNumberFormat="1" applyFont="1" applyBorder="1" applyAlignment="1">
      <alignment horizontal="center" vertical="center" wrapText="1"/>
    </xf>
    <xf numFmtId="2" fontId="5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6" fillId="0" borderId="1" xfId="0" applyFont="1" applyBorder="1"/>
    <xf numFmtId="0" fontId="56" fillId="0" borderId="1" xfId="0" applyFont="1" applyBorder="1" applyAlignment="1">
      <alignment horizontal="center"/>
    </xf>
    <xf numFmtId="1" fontId="0" fillId="0" borderId="0" xfId="0" applyNumberFormat="1" applyAlignment="1">
      <alignment horizontal="center" vertical="center" wrapText="1"/>
    </xf>
    <xf numFmtId="1" fontId="56" fillId="16" borderId="1" xfId="0" applyNumberFormat="1" applyFont="1" applyFill="1" applyBorder="1" applyAlignment="1">
      <alignment horizontal="center" vertical="center" wrapText="1"/>
    </xf>
    <xf numFmtId="1" fontId="56" fillId="17" borderId="1" xfId="0" applyNumberFormat="1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/>
    </xf>
    <xf numFmtId="1" fontId="56" fillId="15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2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2" fontId="5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1" fontId="56" fillId="3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56" fillId="0" borderId="0" xfId="0" applyNumberFormat="1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/>
    </xf>
    <xf numFmtId="0" fontId="56" fillId="0" borderId="0" xfId="0" applyFont="1" applyFill="1" applyBorder="1"/>
    <xf numFmtId="1" fontId="56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0" fontId="3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56" fillId="30" borderId="1" xfId="0" applyFont="1" applyFill="1" applyBorder="1" applyAlignment="1">
      <alignment horizontal="center" vertical="center" wrapText="1"/>
    </xf>
    <xf numFmtId="0" fontId="56" fillId="3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39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1" fillId="0" borderId="0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top" textRotation="90" wrapText="1"/>
    </xf>
    <xf numFmtId="2" fontId="26" fillId="27" borderId="0" xfId="0" applyNumberFormat="1" applyFont="1" applyFill="1" applyBorder="1" applyAlignment="1">
      <alignment horizontal="center" vertical="center" textRotation="90" wrapText="1"/>
    </xf>
    <xf numFmtId="0" fontId="0" fillId="27" borderId="0" xfId="0" applyFill="1" applyAlignment="1">
      <alignment horizontal="center" vertical="center" textRotation="90" wrapText="1"/>
    </xf>
    <xf numFmtId="0" fontId="39" fillId="0" borderId="4" xfId="0" applyNumberFormat="1" applyFont="1" applyBorder="1" applyAlignment="1">
      <alignment horizontal="center" vertical="center" wrapText="1"/>
    </xf>
    <xf numFmtId="0" fontId="39" fillId="0" borderId="8" xfId="0" applyNumberFormat="1" applyFont="1" applyBorder="1" applyAlignment="1">
      <alignment horizontal="center" vertical="center" wrapText="1"/>
    </xf>
    <xf numFmtId="0" fontId="39" fillId="0" borderId="2" xfId="0" applyNumberFormat="1" applyFont="1" applyBorder="1" applyAlignment="1">
      <alignment horizontal="center" vertical="center" wrapText="1"/>
    </xf>
    <xf numFmtId="164" fontId="4" fillId="12" borderId="1" xfId="0" applyNumberFormat="1" applyFont="1" applyFill="1" applyBorder="1" applyAlignment="1">
      <alignment horizontal="center" vertical="center" wrapText="1"/>
    </xf>
    <xf numFmtId="0" fontId="54" fillId="28" borderId="0" xfId="0" applyFont="1" applyFill="1" applyBorder="1" applyAlignment="1">
      <alignment horizontal="center" vertical="center" textRotation="90" wrapText="1"/>
    </xf>
    <xf numFmtId="0" fontId="0" fillId="27" borderId="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3" fillId="27" borderId="7" xfId="0" applyFont="1" applyFill="1" applyBorder="1" applyAlignment="1">
      <alignment horizontal="center" vertical="center" wrapText="1"/>
    </xf>
    <xf numFmtId="0" fontId="0" fillId="27" borderId="7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8" fillId="1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7" fillId="27" borderId="0" xfId="0" applyFont="1" applyFill="1" applyBorder="1" applyAlignment="1">
      <alignment horizontal="center" vertical="top" textRotation="90" wrapText="1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54" fillId="27" borderId="0" xfId="0" applyFont="1" applyFill="1" applyAlignment="1">
      <alignment horizontal="center" vertical="center" wrapText="1"/>
    </xf>
    <xf numFmtId="0" fontId="55" fillId="27" borderId="0" xfId="0" applyFont="1" applyFill="1" applyAlignment="1">
      <alignment horizontal="center" vertical="center" wrapText="1"/>
    </xf>
    <xf numFmtId="0" fontId="52" fillId="27" borderId="0" xfId="0" applyFont="1" applyFill="1" applyBorder="1" applyAlignment="1">
      <alignment horizontal="center" vertical="center" wrapText="1"/>
    </xf>
    <xf numFmtId="0" fontId="53" fillId="27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textRotation="90" wrapText="1"/>
    </xf>
    <xf numFmtId="0" fontId="43" fillId="28" borderId="0" xfId="0" applyFont="1" applyFill="1" applyBorder="1" applyAlignment="1">
      <alignment horizontal="center" vertical="center" textRotation="90" wrapText="1"/>
    </xf>
    <xf numFmtId="0" fontId="0" fillId="28" borderId="0" xfId="0" applyFill="1" applyBorder="1" applyAlignment="1">
      <alignment horizontal="center" vertical="center" textRotation="90" wrapText="1"/>
    </xf>
    <xf numFmtId="0" fontId="5" fillId="14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9" fillId="29" borderId="7" xfId="0" applyFont="1" applyFill="1" applyBorder="1" applyAlignment="1">
      <alignment horizontal="center" vertical="center" wrapText="1"/>
    </xf>
    <xf numFmtId="0" fontId="0" fillId="29" borderId="7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7" fillId="0" borderId="5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6" fillId="29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47" fillId="28" borderId="0" xfId="0" applyNumberFormat="1" applyFont="1" applyFill="1" applyBorder="1" applyAlignment="1">
      <alignment horizontal="center" vertical="center" textRotation="90" wrapText="1"/>
    </xf>
    <xf numFmtId="0" fontId="49" fillId="27" borderId="0" xfId="0" applyFont="1" applyFill="1" applyBorder="1" applyAlignment="1">
      <alignment horizontal="center" vertical="center" wrapText="1"/>
    </xf>
    <xf numFmtId="0" fontId="50" fillId="27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6" fillId="18" borderId="12" xfId="0" applyFont="1" applyFill="1" applyBorder="1" applyAlignment="1">
      <alignment horizontal="center" vertical="center" wrapText="1"/>
    </xf>
    <xf numFmtId="0" fontId="36" fillId="18" borderId="10" xfId="0" applyFont="1" applyFill="1" applyBorder="1" applyAlignment="1">
      <alignment horizontal="center" vertical="center" wrapText="1"/>
    </xf>
    <xf numFmtId="0" fontId="47" fillId="26" borderId="0" xfId="0" applyFont="1" applyFill="1" applyAlignment="1">
      <alignment horizontal="center" vertical="center" wrapText="1"/>
    </xf>
    <xf numFmtId="0" fontId="48" fillId="26" borderId="0" xfId="0" applyFont="1" applyFill="1" applyAlignment="1">
      <alignment horizontal="center" vertical="center" wrapText="1"/>
    </xf>
    <xf numFmtId="166" fontId="51" fillId="28" borderId="0" xfId="0" applyNumberFormat="1" applyFont="1" applyFill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9" fillId="0" borderId="0" xfId="0" applyNumberFormat="1" applyFont="1" applyFill="1" applyBorder="1" applyAlignment="1">
      <alignment horizontal="center" vertical="center" wrapText="1"/>
    </xf>
    <xf numFmtId="0" fontId="35" fillId="18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1" fillId="10" borderId="0" xfId="0" applyFont="1" applyFill="1" applyAlignment="1">
      <alignment horizontal="center" vertical="center" wrapText="1"/>
    </xf>
    <xf numFmtId="0" fontId="37" fillId="11" borderId="0" xfId="0" applyFont="1" applyFill="1" applyAlignment="1">
      <alignment horizontal="center" vertical="center" wrapText="1"/>
    </xf>
    <xf numFmtId="166" fontId="26" fillId="9" borderId="0" xfId="0" applyNumberFormat="1" applyFont="1" applyFill="1" applyBorder="1" applyAlignment="1">
      <alignment horizontal="center" vertical="center" textRotation="90" wrapText="1"/>
    </xf>
    <xf numFmtId="2" fontId="34" fillId="2" borderId="0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1" fillId="2" borderId="0" xfId="0" applyFont="1" applyFill="1" applyBorder="1" applyAlignment="1">
      <alignment horizontal="center" vertical="center" wrapText="1"/>
    </xf>
    <xf numFmtId="0" fontId="35" fillId="18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12" borderId="5" xfId="0" applyNumberFormat="1" applyFont="1" applyFill="1" applyBorder="1" applyAlignment="1">
      <alignment horizontal="center" vertical="center" wrapText="1"/>
    </xf>
    <xf numFmtId="0" fontId="4" fillId="12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2" fontId="26" fillId="27" borderId="0" xfId="0" applyNumberFormat="1" applyFont="1" applyFill="1" applyBorder="1" applyAlignment="1">
      <alignment horizontal="center" vertical="center"/>
    </xf>
    <xf numFmtId="0" fontId="59" fillId="27" borderId="0" xfId="0" applyFont="1" applyFill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2" fontId="26" fillId="27" borderId="7" xfId="0" applyNumberFormat="1" applyFont="1" applyFill="1" applyBorder="1" applyAlignment="1">
      <alignment horizontal="center" vertical="center"/>
    </xf>
    <xf numFmtId="0" fontId="59" fillId="27" borderId="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FF00"/>
      <color rgb="FF66FF66"/>
      <color rgb="FFF68E38"/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eg"/><Relationship Id="rId7" Type="http://schemas.openxmlformats.org/officeDocument/2006/relationships/image" Target="../media/image21.png"/><Relationship Id="rId2" Type="http://schemas.openxmlformats.org/officeDocument/2006/relationships/image" Target="../media/image16.jpeg"/><Relationship Id="rId1" Type="http://schemas.openxmlformats.org/officeDocument/2006/relationships/image" Target="../media/image15.jpeg"/><Relationship Id="rId6" Type="http://schemas.openxmlformats.org/officeDocument/2006/relationships/image" Target="../media/image20.png"/><Relationship Id="rId5" Type="http://schemas.openxmlformats.org/officeDocument/2006/relationships/image" Target="../media/image19.jpeg"/><Relationship Id="rId4" Type="http://schemas.openxmlformats.org/officeDocument/2006/relationships/image" Target="../media/image18.jpe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9.jpe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420155</xdr:colOff>
      <xdr:row>88</xdr:row>
      <xdr:rowOff>95250</xdr:rowOff>
    </xdr:from>
    <xdr:to>
      <xdr:col>4</xdr:col>
      <xdr:colOff>982130</xdr:colOff>
      <xdr:row>88</xdr:row>
      <xdr:rowOff>390525</xdr:rowOff>
    </xdr:to>
    <xdr:pic>
      <xdr:nvPicPr>
        <xdr:cNvPr id="21" name="Grafik 7" descr="audi-logo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7428" r="36029" b="17720"/>
        <a:stretch>
          <a:fillRect/>
        </a:stretch>
      </xdr:blipFill>
      <xdr:spPr bwMode="auto">
        <a:xfrm>
          <a:off x="1753655" y="35528250"/>
          <a:ext cx="561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574674</xdr:colOff>
      <xdr:row>92</xdr:row>
      <xdr:rowOff>57150</xdr:rowOff>
    </xdr:from>
    <xdr:to>
      <xdr:col>4</xdr:col>
      <xdr:colOff>831849</xdr:colOff>
      <xdr:row>92</xdr:row>
      <xdr:rowOff>457200</xdr:rowOff>
    </xdr:to>
    <xdr:pic>
      <xdr:nvPicPr>
        <xdr:cNvPr id="24" name="Grafik 12" descr="Ferrari-Logo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55257" y="27764317"/>
          <a:ext cx="2571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378884</xdr:colOff>
      <xdr:row>89</xdr:row>
      <xdr:rowOff>133349</xdr:rowOff>
    </xdr:from>
    <xdr:to>
      <xdr:col>4</xdr:col>
      <xdr:colOff>995892</xdr:colOff>
      <xdr:row>89</xdr:row>
      <xdr:rowOff>371474</xdr:rowOff>
    </xdr:to>
    <xdr:pic>
      <xdr:nvPicPr>
        <xdr:cNvPr id="25" name="qZQ8bGrADwXxPM:" descr="http://t0.gstatic.com/images?q=tbn:ANd9GcQJ502Is2Alqda5HMLJ57RMqAmtXb6kbAnAJultrnmhMFQWqKPgVuQbL5U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13033"/>
        <a:stretch>
          <a:fillRect/>
        </a:stretch>
      </xdr:blipFill>
      <xdr:spPr bwMode="auto">
        <a:xfrm>
          <a:off x="1659467" y="28856516"/>
          <a:ext cx="617008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853333</xdr:colOff>
      <xdr:row>2</xdr:row>
      <xdr:rowOff>9961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158750"/>
          <a:ext cx="1677587" cy="560294"/>
        </a:xfrm>
        <a:prstGeom prst="rect">
          <a:avLst/>
        </a:prstGeom>
      </xdr:spPr>
    </xdr:pic>
    <xdr:clientData/>
  </xdr:twoCellAnchor>
  <xdr:twoCellAnchor editAs="oneCell">
    <xdr:from>
      <xdr:col>17</xdr:col>
      <xdr:colOff>393451</xdr:colOff>
      <xdr:row>0</xdr:row>
      <xdr:rowOff>234701</xdr:rowOff>
    </xdr:from>
    <xdr:to>
      <xdr:col>20</xdr:col>
      <xdr:colOff>53132</xdr:colOff>
      <xdr:row>1</xdr:row>
      <xdr:rowOff>529474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2686" y="234701"/>
          <a:ext cx="925946" cy="541302"/>
        </a:xfrm>
        <a:prstGeom prst="rect">
          <a:avLst/>
        </a:prstGeom>
      </xdr:spPr>
    </xdr:pic>
    <xdr:clientData/>
  </xdr:twoCellAnchor>
  <xdr:oneCellAnchor>
    <xdr:from>
      <xdr:col>4</xdr:col>
      <xdr:colOff>464609</xdr:colOff>
      <xdr:row>84</xdr:row>
      <xdr:rowOff>11642</xdr:rowOff>
    </xdr:from>
    <xdr:ext cx="409575" cy="476249"/>
    <xdr:pic>
      <xdr:nvPicPr>
        <xdr:cNvPr id="18" name="Grafik 14" descr="lamborghini_logo_emblem_1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35785" y="19498671"/>
          <a:ext cx="40957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4</xdr:col>
      <xdr:colOff>274479</xdr:colOff>
      <xdr:row>85</xdr:row>
      <xdr:rowOff>50427</xdr:rowOff>
    </xdr:from>
    <xdr:to>
      <xdr:col>4</xdr:col>
      <xdr:colOff>1030942</xdr:colOff>
      <xdr:row>85</xdr:row>
      <xdr:rowOff>486355</xdr:rowOff>
    </xdr:to>
    <xdr:pic>
      <xdr:nvPicPr>
        <xdr:cNvPr id="32" name="Grafik 7" descr="audi-logo.gif">
          <a:extLst>
            <a:ext uri="{FF2B5EF4-FFF2-40B4-BE49-F238E27FC236}">
              <a16:creationId xmlns:a16="http://schemas.microsoft.com/office/drawing/2014/main" id="{0B66EE0E-3E7F-4B4B-B301-A9F5912E3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7428" r="36029" b="17720"/>
        <a:stretch>
          <a:fillRect/>
        </a:stretch>
      </xdr:blipFill>
      <xdr:spPr bwMode="auto">
        <a:xfrm>
          <a:off x="1226979" y="20041721"/>
          <a:ext cx="756463" cy="435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378884</xdr:colOff>
      <xdr:row>89</xdr:row>
      <xdr:rowOff>133349</xdr:rowOff>
    </xdr:from>
    <xdr:to>
      <xdr:col>4</xdr:col>
      <xdr:colOff>995892</xdr:colOff>
      <xdr:row>89</xdr:row>
      <xdr:rowOff>400049</xdr:rowOff>
    </xdr:to>
    <xdr:pic>
      <xdr:nvPicPr>
        <xdr:cNvPr id="33" name="qZQ8bGrADwXxPM:" descr="http://t0.gstatic.com/images?q=tbn:ANd9GcQJ502Is2Alqda5HMLJ57RMqAmtXb6kbAnAJultrnmhMFQWqKPgVuQbL5U">
          <a:extLst>
            <a:ext uri="{FF2B5EF4-FFF2-40B4-BE49-F238E27FC236}">
              <a16:creationId xmlns:a16="http://schemas.microsoft.com/office/drawing/2014/main" id="{D13EE4E4-4B32-4B66-B7B6-8B5F8CD12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13033"/>
        <a:stretch>
          <a:fillRect/>
        </a:stretch>
      </xdr:blipFill>
      <xdr:spPr bwMode="auto">
        <a:xfrm>
          <a:off x="26115434" y="1419224"/>
          <a:ext cx="617008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434049</xdr:colOff>
      <xdr:row>86</xdr:row>
      <xdr:rowOff>44317</xdr:rowOff>
    </xdr:from>
    <xdr:to>
      <xdr:col>4</xdr:col>
      <xdr:colOff>853149</xdr:colOff>
      <xdr:row>86</xdr:row>
      <xdr:rowOff>472943</xdr:rowOff>
    </xdr:to>
    <xdr:pic>
      <xdr:nvPicPr>
        <xdr:cNvPr id="34" name="Grafik 15" descr="Porsche_logo.jpg">
          <a:extLst>
            <a:ext uri="{FF2B5EF4-FFF2-40B4-BE49-F238E27FC236}">
              <a16:creationId xmlns:a16="http://schemas.microsoft.com/office/drawing/2014/main" id="{1AFD874B-E5F9-463B-95DF-E1BCD4235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86549" y="20539876"/>
          <a:ext cx="419100" cy="428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215464</xdr:colOff>
      <xdr:row>91</xdr:row>
      <xdr:rowOff>39407</xdr:rowOff>
    </xdr:from>
    <xdr:to>
      <xdr:col>4</xdr:col>
      <xdr:colOff>1082239</xdr:colOff>
      <xdr:row>91</xdr:row>
      <xdr:rowOff>403135</xdr:rowOff>
    </xdr:to>
    <xdr:pic>
      <xdr:nvPicPr>
        <xdr:cNvPr id="35" name="Grafik 34" descr="KTM_Racing-logo.png">
          <a:extLst>
            <a:ext uri="{FF2B5EF4-FFF2-40B4-BE49-F238E27FC236}">
              <a16:creationId xmlns:a16="http://schemas.microsoft.com/office/drawing/2014/main" id="{E55D8C54-E296-4564-9881-7E738EFF9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67964" y="23056289"/>
          <a:ext cx="866775" cy="363728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87</xdr:row>
      <xdr:rowOff>28576</xdr:rowOff>
    </xdr:from>
    <xdr:to>
      <xdr:col>4</xdr:col>
      <xdr:colOff>818029</xdr:colOff>
      <xdr:row>87</xdr:row>
      <xdr:rowOff>466178</xdr:rowOff>
    </xdr:to>
    <xdr:pic>
      <xdr:nvPicPr>
        <xdr:cNvPr id="36" name="Grafik 35" descr="kisspng-alfa-romeo-159-logo-abarth-1000-gt-coup-car-alfa-romeo-5b568930cb36d9.8763350015323978728324.jpg">
          <a:extLst>
            <a:ext uri="{FF2B5EF4-FFF2-40B4-BE49-F238E27FC236}">
              <a16:creationId xmlns:a16="http://schemas.microsoft.com/office/drawing/2014/main" id="{E44FE121-9509-461B-BF36-95344F200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81125" y="21028400"/>
          <a:ext cx="389404" cy="437602"/>
        </a:xfrm>
        <a:prstGeom prst="rect">
          <a:avLst/>
        </a:prstGeom>
      </xdr:spPr>
    </xdr:pic>
    <xdr:clientData/>
  </xdr:twoCellAnchor>
  <xdr:twoCellAnchor editAs="oneCell">
    <xdr:from>
      <xdr:col>4</xdr:col>
      <xdr:colOff>386170</xdr:colOff>
      <xdr:row>90</xdr:row>
      <xdr:rowOff>57762</xdr:rowOff>
    </xdr:from>
    <xdr:to>
      <xdr:col>4</xdr:col>
      <xdr:colOff>1047749</xdr:colOff>
      <xdr:row>90</xdr:row>
      <xdr:rowOff>494735</xdr:rowOff>
    </xdr:to>
    <xdr:pic>
      <xdr:nvPicPr>
        <xdr:cNvPr id="37" name="Grafik 36" descr="2018-brabham-automotive-car-logo.png">
          <a:extLst>
            <a:ext uri="{FF2B5EF4-FFF2-40B4-BE49-F238E27FC236}">
              <a16:creationId xmlns:a16="http://schemas.microsoft.com/office/drawing/2014/main" id="{A0706254-1244-4B42-9CD4-EEF32AACA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6122720" y="1600812"/>
          <a:ext cx="661579" cy="436973"/>
        </a:xfrm>
        <a:prstGeom prst="rect">
          <a:avLst/>
        </a:prstGeom>
      </xdr:spPr>
    </xdr:pic>
    <xdr:clientData/>
  </xdr:twoCellAnchor>
  <xdr:oneCellAnchor>
    <xdr:from>
      <xdr:col>4</xdr:col>
      <xdr:colOff>376258</xdr:colOff>
      <xdr:row>88</xdr:row>
      <xdr:rowOff>66278</xdr:rowOff>
    </xdr:from>
    <xdr:ext cx="619125" cy="352425"/>
    <xdr:pic>
      <xdr:nvPicPr>
        <xdr:cNvPr id="38" name="Grafik 17" descr="chevy_corvette_c6_logo.jpg">
          <a:extLst>
            <a:ext uri="{FF2B5EF4-FFF2-40B4-BE49-F238E27FC236}">
              <a16:creationId xmlns:a16="http://schemas.microsoft.com/office/drawing/2014/main" id="{616D545F-EB4C-4BA5-916F-02817482C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6112808" y="1094978"/>
          <a:ext cx="6191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464609</xdr:colOff>
      <xdr:row>84</xdr:row>
      <xdr:rowOff>11642</xdr:rowOff>
    </xdr:from>
    <xdr:ext cx="409575" cy="476249"/>
    <xdr:pic>
      <xdr:nvPicPr>
        <xdr:cNvPr id="39" name="Grafik 14" descr="lamborghini_logo_emblem_1.jpg">
          <a:extLst>
            <a:ext uri="{FF2B5EF4-FFF2-40B4-BE49-F238E27FC236}">
              <a16:creationId xmlns:a16="http://schemas.microsoft.com/office/drawing/2014/main" id="{3BD4488F-4AFE-4BD9-B72A-1F88D82DD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201159" y="11642"/>
          <a:ext cx="40957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556998</xdr:colOff>
      <xdr:row>2</xdr:row>
      <xdr:rowOff>11205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61925"/>
          <a:ext cx="1680948" cy="563655"/>
        </a:xfrm>
        <a:prstGeom prst="rect">
          <a:avLst/>
        </a:prstGeom>
      </xdr:spPr>
    </xdr:pic>
    <xdr:clientData/>
  </xdr:twoCellAnchor>
  <xdr:twoCellAnchor editAs="oneCell">
    <xdr:from>
      <xdr:col>20</xdr:col>
      <xdr:colOff>616323</xdr:colOff>
      <xdr:row>1</xdr:row>
      <xdr:rowOff>1</xdr:rowOff>
    </xdr:from>
    <xdr:to>
      <xdr:col>20</xdr:col>
      <xdr:colOff>1542269</xdr:colOff>
      <xdr:row>1</xdr:row>
      <xdr:rowOff>542547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5598" y="161926"/>
          <a:ext cx="925946" cy="542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601822</xdr:colOff>
      <xdr:row>2</xdr:row>
      <xdr:rowOff>11205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61925"/>
          <a:ext cx="1680948" cy="563655"/>
        </a:xfrm>
        <a:prstGeom prst="rect">
          <a:avLst/>
        </a:prstGeom>
      </xdr:spPr>
    </xdr:pic>
    <xdr:clientData/>
  </xdr:twoCellAnchor>
  <xdr:twoCellAnchor editAs="oneCell">
    <xdr:from>
      <xdr:col>20</xdr:col>
      <xdr:colOff>616323</xdr:colOff>
      <xdr:row>1</xdr:row>
      <xdr:rowOff>1</xdr:rowOff>
    </xdr:from>
    <xdr:to>
      <xdr:col>20</xdr:col>
      <xdr:colOff>1542269</xdr:colOff>
      <xdr:row>1</xdr:row>
      <xdr:rowOff>542547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5598" y="161926"/>
          <a:ext cx="925946" cy="542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280146</xdr:colOff>
      <xdr:row>2</xdr:row>
      <xdr:rowOff>10176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156882"/>
          <a:ext cx="1322293" cy="559265"/>
        </a:xfrm>
        <a:prstGeom prst="rect">
          <a:avLst/>
        </a:prstGeom>
      </xdr:spPr>
    </xdr:pic>
    <xdr:clientData/>
  </xdr:twoCellAnchor>
  <xdr:twoCellAnchor editAs="oneCell">
    <xdr:from>
      <xdr:col>20</xdr:col>
      <xdr:colOff>560295</xdr:colOff>
      <xdr:row>1</xdr:row>
      <xdr:rowOff>1</xdr:rowOff>
    </xdr:from>
    <xdr:to>
      <xdr:col>20</xdr:col>
      <xdr:colOff>1542269</xdr:colOff>
      <xdr:row>2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8177" y="156883"/>
          <a:ext cx="981974" cy="5490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280146</xdr:colOff>
      <xdr:row>2</xdr:row>
      <xdr:rowOff>10176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61925"/>
          <a:ext cx="1318371" cy="562626"/>
        </a:xfrm>
        <a:prstGeom prst="rect">
          <a:avLst/>
        </a:prstGeom>
      </xdr:spPr>
    </xdr:pic>
    <xdr:clientData/>
  </xdr:twoCellAnchor>
  <xdr:twoCellAnchor editAs="oneCell">
    <xdr:from>
      <xdr:col>20</xdr:col>
      <xdr:colOff>560295</xdr:colOff>
      <xdr:row>1</xdr:row>
      <xdr:rowOff>1</xdr:rowOff>
    </xdr:from>
    <xdr:to>
      <xdr:col>20</xdr:col>
      <xdr:colOff>1542269</xdr:colOff>
      <xdr:row>2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8920" y="161926"/>
          <a:ext cx="981974" cy="5524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556998</xdr:colOff>
      <xdr:row>2</xdr:row>
      <xdr:rowOff>11205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8159D6F-E685-4C71-A991-BD3BEA463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61925"/>
          <a:ext cx="1680948" cy="563655"/>
        </a:xfrm>
        <a:prstGeom prst="rect">
          <a:avLst/>
        </a:prstGeom>
      </xdr:spPr>
    </xdr:pic>
    <xdr:clientData/>
  </xdr:twoCellAnchor>
  <xdr:twoCellAnchor editAs="oneCell">
    <xdr:from>
      <xdr:col>20</xdr:col>
      <xdr:colOff>627529</xdr:colOff>
      <xdr:row>1</xdr:row>
      <xdr:rowOff>1</xdr:rowOff>
    </xdr:from>
    <xdr:to>
      <xdr:col>20</xdr:col>
      <xdr:colOff>1553475</xdr:colOff>
      <xdr:row>1</xdr:row>
      <xdr:rowOff>542547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63C25B7-C31C-4528-8758-2CEC4F62D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6353" y="156883"/>
          <a:ext cx="925946" cy="5425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556998</xdr:colOff>
      <xdr:row>2</xdr:row>
      <xdr:rowOff>11205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156882"/>
          <a:ext cx="1677587" cy="560294"/>
        </a:xfrm>
        <a:prstGeom prst="rect">
          <a:avLst/>
        </a:prstGeom>
      </xdr:spPr>
    </xdr:pic>
    <xdr:clientData/>
  </xdr:twoCellAnchor>
  <xdr:twoCellAnchor editAs="oneCell">
    <xdr:from>
      <xdr:col>21</xdr:col>
      <xdr:colOff>616323</xdr:colOff>
      <xdr:row>1</xdr:row>
      <xdr:rowOff>1</xdr:rowOff>
    </xdr:from>
    <xdr:to>
      <xdr:col>21</xdr:col>
      <xdr:colOff>1542269</xdr:colOff>
      <xdr:row>1</xdr:row>
      <xdr:rowOff>542547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5294" y="156883"/>
          <a:ext cx="925946" cy="5425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4</xdr:row>
      <xdr:rowOff>39159</xdr:rowOff>
    </xdr:from>
    <xdr:to>
      <xdr:col>1</xdr:col>
      <xdr:colOff>118931</xdr:colOff>
      <xdr:row>6</xdr:row>
      <xdr:rowOff>90753</xdr:rowOff>
    </xdr:to>
    <xdr:pic>
      <xdr:nvPicPr>
        <xdr:cNvPr id="2" name="Grafik 23" descr="b-386176-alpina_logo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829734"/>
          <a:ext cx="452306" cy="451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516467</xdr:colOff>
      <xdr:row>11</xdr:row>
      <xdr:rowOff>50402</xdr:rowOff>
    </xdr:from>
    <xdr:to>
      <xdr:col>1</xdr:col>
      <xdr:colOff>167217</xdr:colOff>
      <xdr:row>13</xdr:row>
      <xdr:rowOff>63102</xdr:rowOff>
    </xdr:to>
    <xdr:pic>
      <xdr:nvPicPr>
        <xdr:cNvPr id="3" name="Grafik 20" descr="23ddec2ad5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467" y="2241152"/>
          <a:ext cx="4127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1</xdr:row>
      <xdr:rowOff>0</xdr:rowOff>
    </xdr:from>
    <xdr:to>
      <xdr:col>1</xdr:col>
      <xdr:colOff>555625</xdr:colOff>
      <xdr:row>2</xdr:row>
      <xdr:rowOff>148627</xdr:rowOff>
    </xdr:to>
    <xdr:pic>
      <xdr:nvPicPr>
        <xdr:cNvPr id="4" name="Grafik 21" descr="McLaren-logo.jp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190500"/>
          <a:ext cx="917575" cy="348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39160</xdr:rowOff>
    </xdr:from>
    <xdr:to>
      <xdr:col>1</xdr:col>
      <xdr:colOff>329197</xdr:colOff>
      <xdr:row>10</xdr:row>
      <xdr:rowOff>99485</xdr:rowOff>
    </xdr:to>
    <xdr:pic>
      <xdr:nvPicPr>
        <xdr:cNvPr id="5" name="Grafik 4" descr="AMG Logo.jpg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0550" y="1629835"/>
          <a:ext cx="500647" cy="46037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15</xdr:row>
      <xdr:rowOff>114300</xdr:rowOff>
    </xdr:from>
    <xdr:to>
      <xdr:col>1</xdr:col>
      <xdr:colOff>548640</xdr:colOff>
      <xdr:row>18</xdr:row>
      <xdr:rowOff>33433</xdr:rowOff>
    </xdr:to>
    <xdr:pic>
      <xdr:nvPicPr>
        <xdr:cNvPr id="6" name="Grafik 5" descr="812-8120765_morgancars-portugal-motor-company-logo-motor-logo-morgan.jp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5275" y="2990850"/>
          <a:ext cx="1015365" cy="40490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19</xdr:row>
      <xdr:rowOff>152400</xdr:rowOff>
    </xdr:from>
    <xdr:to>
      <xdr:col>1</xdr:col>
      <xdr:colOff>499536</xdr:colOff>
      <xdr:row>22</xdr:row>
      <xdr:rowOff>123858</xdr:rowOff>
    </xdr:to>
    <xdr:pic>
      <xdr:nvPicPr>
        <xdr:cNvPr id="7" name="Grafik 16" descr="aston_martin%20logo.gif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 t="21510" b="28745"/>
        <a:stretch>
          <a:fillRect/>
        </a:stretch>
      </xdr:blipFill>
      <xdr:spPr bwMode="auto">
        <a:xfrm>
          <a:off x="171450" y="3676650"/>
          <a:ext cx="1090086" cy="457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652939</xdr:colOff>
      <xdr:row>27</xdr:row>
      <xdr:rowOff>133160</xdr:rowOff>
    </xdr:to>
    <xdr:pic>
      <xdr:nvPicPr>
        <xdr:cNvPr id="8" name="Grafik 7" descr="177-1777562_especialidad-honda-y-acura-logo-honda-logo-hd.p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62000" y="4495800"/>
          <a:ext cx="652939" cy="4570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420155</xdr:colOff>
      <xdr:row>1</xdr:row>
      <xdr:rowOff>95250</xdr:rowOff>
    </xdr:from>
    <xdr:to>
      <xdr:col>33</xdr:col>
      <xdr:colOff>220130</xdr:colOff>
      <xdr:row>2</xdr:row>
      <xdr:rowOff>161925</xdr:rowOff>
    </xdr:to>
    <xdr:pic>
      <xdr:nvPicPr>
        <xdr:cNvPr id="2" name="Grafik 7" descr="audi-logo.gif">
          <a:extLst>
            <a:ext uri="{FF2B5EF4-FFF2-40B4-BE49-F238E27FC236}">
              <a16:creationId xmlns:a16="http://schemas.microsoft.com/office/drawing/2014/main" id="{C6A29FB1-03F0-406E-A03F-DE4560F18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7428" r="36029" b="17720"/>
        <a:stretch>
          <a:fillRect/>
        </a:stretch>
      </xdr:blipFill>
      <xdr:spPr bwMode="auto">
        <a:xfrm>
          <a:off x="1372655" y="21726525"/>
          <a:ext cx="561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378884</xdr:colOff>
      <xdr:row>5</xdr:row>
      <xdr:rowOff>133349</xdr:rowOff>
    </xdr:from>
    <xdr:to>
      <xdr:col>33</xdr:col>
      <xdr:colOff>233892</xdr:colOff>
      <xdr:row>6</xdr:row>
      <xdr:rowOff>142874</xdr:rowOff>
    </xdr:to>
    <xdr:pic>
      <xdr:nvPicPr>
        <xdr:cNvPr id="3" name="qZQ8bGrADwXxPM:" descr="http://t0.gstatic.com/images?q=tbn:ANd9GcQJ502Is2Alqda5HMLJ57RMqAmtXb6kbAnAJultrnmhMFQWqKPgVuQbL5U">
          <a:extLst>
            <a:ext uri="{FF2B5EF4-FFF2-40B4-BE49-F238E27FC236}">
              <a16:creationId xmlns:a16="http://schemas.microsoft.com/office/drawing/2014/main" id="{287B1B85-35AC-43A9-BF7F-EF3A6FC61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13033"/>
        <a:stretch>
          <a:fillRect/>
        </a:stretch>
      </xdr:blipFill>
      <xdr:spPr bwMode="auto">
        <a:xfrm>
          <a:off x="1331384" y="22269449"/>
          <a:ext cx="617008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434049</xdr:colOff>
      <xdr:row>2</xdr:row>
      <xdr:rowOff>44317</xdr:rowOff>
    </xdr:from>
    <xdr:to>
      <xdr:col>33</xdr:col>
      <xdr:colOff>91149</xdr:colOff>
      <xdr:row>3</xdr:row>
      <xdr:rowOff>215768</xdr:rowOff>
    </xdr:to>
    <xdr:pic>
      <xdr:nvPicPr>
        <xdr:cNvPr id="4" name="Grafik 15" descr="Porsche_logo.jpg">
          <a:extLst>
            <a:ext uri="{FF2B5EF4-FFF2-40B4-BE49-F238E27FC236}">
              <a16:creationId xmlns:a16="http://schemas.microsoft.com/office/drawing/2014/main" id="{F4101C5C-09EB-4EA7-B525-C6D116509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86549" y="20161117"/>
          <a:ext cx="419100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204258</xdr:colOff>
      <xdr:row>7</xdr:row>
      <xdr:rowOff>73025</xdr:rowOff>
    </xdr:from>
    <xdr:to>
      <xdr:col>33</xdr:col>
      <xdr:colOff>309033</xdr:colOff>
      <xdr:row>8</xdr:row>
      <xdr:rowOff>179578</xdr:rowOff>
    </xdr:to>
    <xdr:pic>
      <xdr:nvPicPr>
        <xdr:cNvPr id="5" name="Grafik 4" descr="KTM_Racing-logo.png">
          <a:extLst>
            <a:ext uri="{FF2B5EF4-FFF2-40B4-BE49-F238E27FC236}">
              <a16:creationId xmlns:a16="http://schemas.microsoft.com/office/drawing/2014/main" id="{27FC003F-4C29-4621-B293-2DE9A998D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56758" y="22713950"/>
          <a:ext cx="866775" cy="335153"/>
        </a:xfrm>
        <a:prstGeom prst="rect">
          <a:avLst/>
        </a:prstGeom>
      </xdr:spPr>
    </xdr:pic>
    <xdr:clientData/>
  </xdr:twoCellAnchor>
  <xdr:twoCellAnchor editAs="oneCell">
    <xdr:from>
      <xdr:col>32</xdr:col>
      <xdr:colOff>428625</xdr:colOff>
      <xdr:row>3</xdr:row>
      <xdr:rowOff>28575</xdr:rowOff>
    </xdr:from>
    <xdr:to>
      <xdr:col>33</xdr:col>
      <xdr:colOff>123825</xdr:colOff>
      <xdr:row>5</xdr:row>
      <xdr:rowOff>28575</xdr:rowOff>
    </xdr:to>
    <xdr:pic>
      <xdr:nvPicPr>
        <xdr:cNvPr id="6" name="Grafik 5" descr="kisspng-alfa-romeo-159-logo-abarth-1000-gt-coup-car-alfa-romeo-5b568930cb36d9.8763350015323978728324.jpg">
          <a:extLst>
            <a:ext uri="{FF2B5EF4-FFF2-40B4-BE49-F238E27FC236}">
              <a16:creationId xmlns:a16="http://schemas.microsoft.com/office/drawing/2014/main" id="{41F62930-1154-4DE0-8975-3BB2B95B5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81125" y="20650200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32</xdr:col>
      <xdr:colOff>386170</xdr:colOff>
      <xdr:row>6</xdr:row>
      <xdr:rowOff>57762</xdr:rowOff>
    </xdr:from>
    <xdr:to>
      <xdr:col>33</xdr:col>
      <xdr:colOff>285749</xdr:colOff>
      <xdr:row>7</xdr:row>
      <xdr:rowOff>237560</xdr:rowOff>
    </xdr:to>
    <xdr:pic>
      <xdr:nvPicPr>
        <xdr:cNvPr id="7" name="Grafik 6" descr="2018-brabham-automotive-car-logo.png">
          <a:extLst>
            <a:ext uri="{FF2B5EF4-FFF2-40B4-BE49-F238E27FC236}">
              <a16:creationId xmlns:a16="http://schemas.microsoft.com/office/drawing/2014/main" id="{02DB96F5-518F-4893-9B99-1C664CF73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38670" y="23203512"/>
          <a:ext cx="661579" cy="408398"/>
        </a:xfrm>
        <a:prstGeom prst="rect">
          <a:avLst/>
        </a:prstGeom>
      </xdr:spPr>
    </xdr:pic>
    <xdr:clientData/>
  </xdr:twoCellAnchor>
  <xdr:oneCellAnchor>
    <xdr:from>
      <xdr:col>32</xdr:col>
      <xdr:colOff>376258</xdr:colOff>
      <xdr:row>4</xdr:row>
      <xdr:rowOff>66278</xdr:rowOff>
    </xdr:from>
    <xdr:ext cx="619125" cy="352425"/>
    <xdr:pic>
      <xdr:nvPicPr>
        <xdr:cNvPr id="8" name="Grafik 17" descr="chevy_corvette_c6_logo.jpg">
          <a:extLst>
            <a:ext uri="{FF2B5EF4-FFF2-40B4-BE49-F238E27FC236}">
              <a16:creationId xmlns:a16="http://schemas.microsoft.com/office/drawing/2014/main" id="{C18A531A-7636-43F1-B6D3-68514E07A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28758" y="21192728"/>
          <a:ext cx="6191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32</xdr:col>
      <xdr:colOff>464609</xdr:colOff>
      <xdr:row>0</xdr:row>
      <xdr:rowOff>11642</xdr:rowOff>
    </xdr:from>
    <xdr:ext cx="409575" cy="476249"/>
    <xdr:pic>
      <xdr:nvPicPr>
        <xdr:cNvPr id="9" name="Grafik 14" descr="lamborghini_logo_emblem_1.jpg">
          <a:extLst>
            <a:ext uri="{FF2B5EF4-FFF2-40B4-BE49-F238E27FC236}">
              <a16:creationId xmlns:a16="http://schemas.microsoft.com/office/drawing/2014/main" id="{725147ED-8B72-4FAB-9BE2-BBF2FA78F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17109" y="19623617"/>
          <a:ext cx="40957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H102"/>
  <sheetViews>
    <sheetView showZeros="0" tabSelected="1" zoomScale="85" zoomScaleNormal="85" workbookViewId="0">
      <selection activeCell="X86" sqref="X86"/>
    </sheetView>
  </sheetViews>
  <sheetFormatPr baseColWidth="10" defaultColWidth="11.42578125" defaultRowHeight="15" x14ac:dyDescent="0.2"/>
  <cols>
    <col min="1" max="1" width="1.7109375" style="13" customWidth="1"/>
    <col min="2" max="2" width="4.28515625" style="13" customWidth="1"/>
    <col min="3" max="3" width="3.42578125" style="11" bestFit="1" customWidth="1"/>
    <col min="4" max="4" width="4.5703125" style="3" customWidth="1"/>
    <col min="5" max="5" width="20.5703125" style="3" customWidth="1"/>
    <col min="6" max="6" width="8.85546875" style="4" customWidth="1"/>
    <col min="7" max="7" width="9.7109375" style="4" customWidth="1"/>
    <col min="8" max="10" width="7" style="4" bestFit="1" customWidth="1"/>
    <col min="11" max="14" width="7" style="9" bestFit="1" customWidth="1"/>
    <col min="15" max="16" width="8.140625" style="2" bestFit="1" customWidth="1"/>
    <col min="17" max="17" width="8" style="2" customWidth="1"/>
    <col min="18" max="18" width="7.7109375" style="2" customWidth="1"/>
    <col min="19" max="19" width="7.85546875" style="2" customWidth="1"/>
    <col min="20" max="20" width="3.42578125" style="2" customWidth="1"/>
    <col min="21" max="21" width="1.7109375" style="2" customWidth="1"/>
    <col min="22" max="16384" width="11.42578125" style="2"/>
  </cols>
  <sheetData>
    <row r="1" spans="1:21" ht="20.100000000000001" customHeight="1" x14ac:dyDescent="0.2">
      <c r="A1" s="12"/>
      <c r="B1" s="12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4"/>
      <c r="U1" s="14"/>
    </row>
    <row r="2" spans="1:21" ht="43.5" customHeight="1" x14ac:dyDescent="0.2">
      <c r="A2" s="12"/>
      <c r="B2" s="207" t="s">
        <v>82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14"/>
    </row>
    <row r="3" spans="1:21" ht="20.100000000000001" customHeight="1" x14ac:dyDescent="0.2">
      <c r="A3" s="12"/>
      <c r="B3" s="12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4"/>
      <c r="Q3" s="14"/>
      <c r="R3" s="14"/>
      <c r="S3" s="14"/>
      <c r="T3" s="14"/>
      <c r="U3" s="14"/>
    </row>
    <row r="4" spans="1:21" s="15" customFormat="1" ht="20.100000000000001" customHeight="1" x14ac:dyDescent="0.2">
      <c r="A4" s="12"/>
      <c r="B4" s="191" t="s">
        <v>18</v>
      </c>
      <c r="C4" s="209" t="s">
        <v>150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14"/>
    </row>
    <row r="5" spans="1:21" s="40" customFormat="1" ht="15" customHeight="1" x14ac:dyDescent="0.2">
      <c r="A5" s="38"/>
      <c r="B5" s="211"/>
      <c r="C5" s="201" t="s">
        <v>1</v>
      </c>
      <c r="D5" s="201"/>
      <c r="E5" s="201" t="s">
        <v>28</v>
      </c>
      <c r="F5" s="197" t="s">
        <v>54</v>
      </c>
      <c r="G5" s="202" t="s">
        <v>95</v>
      </c>
      <c r="H5" s="30" t="s">
        <v>15</v>
      </c>
      <c r="I5" s="30" t="s">
        <v>16</v>
      </c>
      <c r="J5" s="30" t="s">
        <v>21</v>
      </c>
      <c r="K5" s="30" t="s">
        <v>20</v>
      </c>
      <c r="L5" s="30" t="s">
        <v>19</v>
      </c>
      <c r="M5" s="30" t="s">
        <v>24</v>
      </c>
      <c r="N5" s="30" t="s">
        <v>23</v>
      </c>
      <c r="O5" s="30" t="s">
        <v>25</v>
      </c>
      <c r="P5" s="30" t="s">
        <v>34</v>
      </c>
      <c r="Q5" s="30" t="s">
        <v>35</v>
      </c>
      <c r="R5" s="30" t="s">
        <v>38</v>
      </c>
      <c r="S5" s="30" t="s">
        <v>39</v>
      </c>
      <c r="T5" s="212"/>
      <c r="U5" s="39"/>
    </row>
    <row r="6" spans="1:21" s="40" customFormat="1" ht="15.75" x14ac:dyDescent="0.2">
      <c r="A6" s="38"/>
      <c r="B6" s="211"/>
      <c r="C6" s="201"/>
      <c r="D6" s="201"/>
      <c r="E6" s="201"/>
      <c r="F6" s="197"/>
      <c r="G6" s="202"/>
      <c r="H6" s="190">
        <v>44805</v>
      </c>
      <c r="I6" s="190"/>
      <c r="J6" s="190">
        <v>44856</v>
      </c>
      <c r="K6" s="190"/>
      <c r="L6" s="190">
        <v>44877</v>
      </c>
      <c r="M6" s="190"/>
      <c r="N6" s="190">
        <v>44898</v>
      </c>
      <c r="O6" s="190"/>
      <c r="P6" s="190">
        <v>44933</v>
      </c>
      <c r="Q6" s="190"/>
      <c r="R6" s="190"/>
      <c r="S6" s="190"/>
      <c r="T6" s="212"/>
      <c r="U6" s="39"/>
    </row>
    <row r="7" spans="1:21" ht="18.75" x14ac:dyDescent="0.2">
      <c r="A7" s="38"/>
      <c r="B7" s="211"/>
      <c r="C7" s="47" t="s">
        <v>5</v>
      </c>
      <c r="D7" s="35">
        <v>1</v>
      </c>
      <c r="E7" s="1" t="s">
        <v>60</v>
      </c>
      <c r="F7" s="33"/>
      <c r="G7" s="61">
        <f>SUM(H7:S7)</f>
        <v>237</v>
      </c>
      <c r="H7" s="132">
        <v>23</v>
      </c>
      <c r="I7" s="131">
        <v>24</v>
      </c>
      <c r="J7" s="123">
        <v>22</v>
      </c>
      <c r="K7" s="136">
        <v>25</v>
      </c>
      <c r="L7" s="133">
        <v>21</v>
      </c>
      <c r="M7" s="131">
        <v>24</v>
      </c>
      <c r="N7" s="136">
        <v>25</v>
      </c>
      <c r="O7" s="136">
        <v>25</v>
      </c>
      <c r="P7" s="131">
        <v>24</v>
      </c>
      <c r="Q7" s="123">
        <v>24</v>
      </c>
      <c r="R7" s="123"/>
      <c r="S7" s="123"/>
      <c r="T7" s="212"/>
      <c r="U7" s="14"/>
    </row>
    <row r="8" spans="1:21" ht="18.75" x14ac:dyDescent="0.2">
      <c r="A8" s="38"/>
      <c r="B8" s="211"/>
      <c r="C8" s="47" t="s">
        <v>5</v>
      </c>
      <c r="D8" s="36">
        <v>2</v>
      </c>
      <c r="E8" s="1" t="s">
        <v>59</v>
      </c>
      <c r="F8" s="33"/>
      <c r="G8" s="61">
        <f>SUM(H8:S8)</f>
        <v>223</v>
      </c>
      <c r="H8" s="131">
        <v>24</v>
      </c>
      <c r="I8" s="132">
        <v>23</v>
      </c>
      <c r="J8" s="136">
        <v>25</v>
      </c>
      <c r="K8" s="131">
        <v>24</v>
      </c>
      <c r="L8" s="123">
        <v>19</v>
      </c>
      <c r="M8" s="123">
        <v>19</v>
      </c>
      <c r="N8" s="131">
        <v>24</v>
      </c>
      <c r="O8" s="123">
        <v>22</v>
      </c>
      <c r="P8" s="132">
        <v>23</v>
      </c>
      <c r="Q8" s="123">
        <v>20</v>
      </c>
      <c r="R8" s="123"/>
      <c r="S8" s="123"/>
      <c r="T8" s="212"/>
      <c r="U8" s="14"/>
    </row>
    <row r="9" spans="1:21" ht="18.75" x14ac:dyDescent="0.2">
      <c r="A9" s="38"/>
      <c r="B9" s="211"/>
      <c r="C9" s="47" t="s">
        <v>5</v>
      </c>
      <c r="D9" s="37">
        <v>3</v>
      </c>
      <c r="E9" s="1" t="s">
        <v>96</v>
      </c>
      <c r="F9" s="33"/>
      <c r="G9" s="61">
        <f>SUM(H9:S9)</f>
        <v>192</v>
      </c>
      <c r="H9" s="123"/>
      <c r="I9" s="123"/>
      <c r="J9" s="131">
        <v>24</v>
      </c>
      <c r="K9" s="132">
        <v>23</v>
      </c>
      <c r="L9" s="136">
        <v>25</v>
      </c>
      <c r="M9" s="136">
        <v>25</v>
      </c>
      <c r="N9" s="132">
        <v>23</v>
      </c>
      <c r="O9" s="131">
        <v>24</v>
      </c>
      <c r="P9" s="136">
        <v>25</v>
      </c>
      <c r="Q9" s="123">
        <v>23</v>
      </c>
      <c r="R9" s="123"/>
      <c r="S9" s="123"/>
      <c r="T9" s="212"/>
      <c r="U9" s="14"/>
    </row>
    <row r="10" spans="1:21" ht="18.75" x14ac:dyDescent="0.2">
      <c r="A10" s="38"/>
      <c r="B10" s="211"/>
      <c r="C10" s="47" t="s">
        <v>5</v>
      </c>
      <c r="D10" s="80">
        <v>4</v>
      </c>
      <c r="E10" s="1" t="s">
        <v>64</v>
      </c>
      <c r="F10" s="33"/>
      <c r="G10" s="61">
        <f>SUM(H10:S10)</f>
        <v>186</v>
      </c>
      <c r="H10" s="124">
        <v>19</v>
      </c>
      <c r="I10" s="123">
        <v>19</v>
      </c>
      <c r="J10" s="123">
        <v>16</v>
      </c>
      <c r="K10" s="123">
        <v>17</v>
      </c>
      <c r="L10" s="133">
        <v>20</v>
      </c>
      <c r="M10" s="133">
        <v>20</v>
      </c>
      <c r="N10" s="123">
        <v>20</v>
      </c>
      <c r="O10" s="123">
        <v>20</v>
      </c>
      <c r="P10" s="123">
        <v>17</v>
      </c>
      <c r="Q10" s="123">
        <v>18</v>
      </c>
      <c r="R10" s="123"/>
      <c r="S10" s="123"/>
      <c r="T10" s="212"/>
      <c r="U10" s="14"/>
    </row>
    <row r="11" spans="1:21" ht="18.75" x14ac:dyDescent="0.2">
      <c r="A11" s="38"/>
      <c r="B11" s="211"/>
      <c r="C11" s="47" t="s">
        <v>5</v>
      </c>
      <c r="D11" s="80">
        <v>5</v>
      </c>
      <c r="E11" s="1" t="s">
        <v>99</v>
      </c>
      <c r="F11" s="33"/>
      <c r="G11" s="61">
        <f>SUM(H11:S11)</f>
        <v>165</v>
      </c>
      <c r="H11" s="123"/>
      <c r="I11" s="123"/>
      <c r="J11" s="123">
        <v>19</v>
      </c>
      <c r="K11" s="123">
        <v>18</v>
      </c>
      <c r="L11" s="131">
        <v>24</v>
      </c>
      <c r="M11" s="133">
        <v>22</v>
      </c>
      <c r="N11" s="123">
        <v>22</v>
      </c>
      <c r="O11" s="132">
        <v>23</v>
      </c>
      <c r="P11" s="123">
        <v>16</v>
      </c>
      <c r="Q11" s="123">
        <v>21</v>
      </c>
      <c r="R11" s="123"/>
      <c r="S11" s="123"/>
      <c r="T11" s="212"/>
      <c r="U11" s="14"/>
    </row>
    <row r="12" spans="1:21" ht="18.75" x14ac:dyDescent="0.2">
      <c r="A12" s="38"/>
      <c r="B12" s="211"/>
      <c r="C12" s="47" t="s">
        <v>5</v>
      </c>
      <c r="D12" s="80">
        <v>6</v>
      </c>
      <c r="E12" s="1" t="s">
        <v>61</v>
      </c>
      <c r="F12" s="33"/>
      <c r="G12" s="61">
        <f>SUM(H12:S12)</f>
        <v>139</v>
      </c>
      <c r="H12" s="124">
        <v>20</v>
      </c>
      <c r="I12" s="123">
        <v>20</v>
      </c>
      <c r="J12" s="123">
        <v>17</v>
      </c>
      <c r="K12" s="123">
        <v>16</v>
      </c>
      <c r="L12" s="134"/>
      <c r="M12" s="123"/>
      <c r="N12" s="123">
        <v>17</v>
      </c>
      <c r="O12" s="123">
        <v>18</v>
      </c>
      <c r="P12" s="123">
        <v>15</v>
      </c>
      <c r="Q12" s="123">
        <v>16</v>
      </c>
      <c r="R12" s="123"/>
      <c r="S12" s="123"/>
      <c r="T12" s="212"/>
      <c r="U12" s="14"/>
    </row>
    <row r="13" spans="1:21" ht="18.75" x14ac:dyDescent="0.2">
      <c r="A13" s="38"/>
      <c r="B13" s="211"/>
      <c r="C13" s="47" t="s">
        <v>5</v>
      </c>
      <c r="D13" s="80">
        <v>7</v>
      </c>
      <c r="E13" s="1" t="s">
        <v>63</v>
      </c>
      <c r="F13" s="33"/>
      <c r="G13" s="61">
        <f>SUM(H13:S13)</f>
        <v>130</v>
      </c>
      <c r="H13" s="124">
        <v>22</v>
      </c>
      <c r="I13" s="133">
        <v>21</v>
      </c>
      <c r="J13" s="132">
        <v>23</v>
      </c>
      <c r="K13" s="133">
        <v>21</v>
      </c>
      <c r="L13" s="123">
        <v>22</v>
      </c>
      <c r="M13" s="123">
        <v>21</v>
      </c>
      <c r="N13" s="123"/>
      <c r="O13" s="123"/>
      <c r="P13" s="123"/>
      <c r="Q13" s="133"/>
      <c r="R13" s="123"/>
      <c r="S13" s="123"/>
      <c r="T13" s="212"/>
      <c r="U13" s="14"/>
    </row>
    <row r="14" spans="1:21" ht="18.75" x14ac:dyDescent="0.2">
      <c r="A14" s="38"/>
      <c r="B14" s="211"/>
      <c r="C14" s="47" t="s">
        <v>5</v>
      </c>
      <c r="D14" s="80">
        <v>8</v>
      </c>
      <c r="E14" s="1" t="s">
        <v>98</v>
      </c>
      <c r="F14" s="33"/>
      <c r="G14" s="61">
        <f>SUM(H14:S14)</f>
        <v>128</v>
      </c>
      <c r="H14" s="123"/>
      <c r="I14" s="123"/>
      <c r="J14" s="123">
        <v>20</v>
      </c>
      <c r="K14" s="123">
        <v>20</v>
      </c>
      <c r="L14" s="132">
        <v>23</v>
      </c>
      <c r="M14" s="132">
        <v>23</v>
      </c>
      <c r="N14" s="123"/>
      <c r="O14" s="123"/>
      <c r="P14" s="123">
        <v>20</v>
      </c>
      <c r="Q14" s="123">
        <v>22</v>
      </c>
      <c r="R14" s="123"/>
      <c r="S14" s="123"/>
      <c r="T14" s="212"/>
      <c r="U14" s="14"/>
    </row>
    <row r="15" spans="1:21" ht="18.75" x14ac:dyDescent="0.2">
      <c r="A15" s="38"/>
      <c r="B15" s="211"/>
      <c r="C15" s="47" t="s">
        <v>5</v>
      </c>
      <c r="D15" s="80">
        <v>9</v>
      </c>
      <c r="E15" s="159" t="s">
        <v>32</v>
      </c>
      <c r="F15" s="33"/>
      <c r="G15" s="61">
        <f>SUM(H15:S15)</f>
        <v>107</v>
      </c>
      <c r="H15" s="133"/>
      <c r="I15" s="133"/>
      <c r="J15" s="123"/>
      <c r="K15" s="123"/>
      <c r="L15" s="134">
        <v>17</v>
      </c>
      <c r="M15" s="123">
        <v>17</v>
      </c>
      <c r="N15" s="133">
        <v>21</v>
      </c>
      <c r="O15" s="133">
        <v>19</v>
      </c>
      <c r="P15" s="123">
        <v>18</v>
      </c>
      <c r="Q15" s="123">
        <v>15</v>
      </c>
      <c r="R15" s="123"/>
      <c r="S15" s="123"/>
      <c r="T15" s="212"/>
      <c r="U15" s="14"/>
    </row>
    <row r="16" spans="1:21" ht="18.75" x14ac:dyDescent="0.2">
      <c r="A16" s="38"/>
      <c r="B16" s="211"/>
      <c r="C16" s="47" t="s">
        <v>5</v>
      </c>
      <c r="D16" s="80">
        <v>10</v>
      </c>
      <c r="E16" s="1" t="s">
        <v>134</v>
      </c>
      <c r="F16" s="33"/>
      <c r="G16" s="61">
        <f>SUM(H16:S16)</f>
        <v>78</v>
      </c>
      <c r="H16" s="133"/>
      <c r="I16" s="133"/>
      <c r="J16" s="133"/>
      <c r="K16" s="133"/>
      <c r="L16" s="133"/>
      <c r="M16" s="133"/>
      <c r="N16" s="133">
        <v>19</v>
      </c>
      <c r="O16" s="133">
        <v>21</v>
      </c>
      <c r="P16" s="123">
        <v>19</v>
      </c>
      <c r="Q16" s="123">
        <v>19</v>
      </c>
      <c r="R16" s="123"/>
      <c r="S16" s="123"/>
      <c r="T16" s="212"/>
      <c r="U16" s="14"/>
    </row>
    <row r="17" spans="1:21" ht="18.75" x14ac:dyDescent="0.2">
      <c r="A17" s="38"/>
      <c r="B17" s="211"/>
      <c r="C17" s="47" t="s">
        <v>5</v>
      </c>
      <c r="D17" s="80">
        <v>11</v>
      </c>
      <c r="E17" s="1" t="s">
        <v>58</v>
      </c>
      <c r="F17" s="33"/>
      <c r="G17" s="61">
        <f>SUM(H17:S17)</f>
        <v>71</v>
      </c>
      <c r="H17" s="135">
        <v>25</v>
      </c>
      <c r="I17" s="135">
        <v>25</v>
      </c>
      <c r="J17" s="123"/>
      <c r="K17" s="123"/>
      <c r="L17" s="133"/>
      <c r="M17" s="133"/>
      <c r="N17" s="123"/>
      <c r="O17" s="123"/>
      <c r="P17" s="123">
        <v>21</v>
      </c>
      <c r="Q17" s="123"/>
      <c r="R17" s="123"/>
      <c r="S17" s="123"/>
      <c r="T17" s="212"/>
      <c r="U17" s="14"/>
    </row>
    <row r="18" spans="1:21" ht="18.75" x14ac:dyDescent="0.2">
      <c r="A18" s="38"/>
      <c r="B18" s="211"/>
      <c r="C18" s="47" t="s">
        <v>5</v>
      </c>
      <c r="D18" s="80">
        <v>12</v>
      </c>
      <c r="E18" s="159" t="s">
        <v>125</v>
      </c>
      <c r="F18" s="33"/>
      <c r="G18" s="61">
        <f>SUM(H18:S18)</f>
        <v>69</v>
      </c>
      <c r="H18" s="123"/>
      <c r="I18" s="123"/>
      <c r="J18" s="133"/>
      <c r="K18" s="133"/>
      <c r="L18" s="133">
        <v>16</v>
      </c>
      <c r="M18" s="133">
        <v>18</v>
      </c>
      <c r="N18" s="133">
        <v>18</v>
      </c>
      <c r="O18" s="133">
        <v>17</v>
      </c>
      <c r="P18" s="123"/>
      <c r="Q18" s="123"/>
      <c r="R18" s="123"/>
      <c r="S18" s="123"/>
      <c r="T18" s="212"/>
      <c r="U18" s="14"/>
    </row>
    <row r="19" spans="1:21" ht="18.75" x14ac:dyDescent="0.2">
      <c r="A19" s="38"/>
      <c r="B19" s="211"/>
      <c r="C19" s="47" t="s">
        <v>5</v>
      </c>
      <c r="D19" s="80">
        <v>13</v>
      </c>
      <c r="E19" s="1" t="s">
        <v>137</v>
      </c>
      <c r="F19" s="33"/>
      <c r="G19" s="61">
        <f>SUM(H19:S19)</f>
        <v>47</v>
      </c>
      <c r="H19" s="133"/>
      <c r="I19" s="133"/>
      <c r="J19" s="123"/>
      <c r="K19" s="123"/>
      <c r="L19" s="133"/>
      <c r="M19" s="133"/>
      <c r="N19" s="133"/>
      <c r="O19" s="133"/>
      <c r="P19" s="123">
        <v>22</v>
      </c>
      <c r="Q19" s="123">
        <v>25</v>
      </c>
      <c r="R19" s="123"/>
      <c r="S19" s="123"/>
      <c r="T19" s="212"/>
      <c r="U19" s="14"/>
    </row>
    <row r="20" spans="1:21" ht="18.75" x14ac:dyDescent="0.2">
      <c r="A20" s="38"/>
      <c r="B20" s="211"/>
      <c r="C20" s="47" t="s">
        <v>5</v>
      </c>
      <c r="D20" s="80">
        <v>14</v>
      </c>
      <c r="E20" s="1" t="s">
        <v>62</v>
      </c>
      <c r="F20" s="33"/>
      <c r="G20" s="61">
        <f>SUM(H20:S20)</f>
        <v>43</v>
      </c>
      <c r="H20" s="124">
        <v>21</v>
      </c>
      <c r="I20" s="123">
        <v>22</v>
      </c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212"/>
      <c r="U20" s="14"/>
    </row>
    <row r="21" spans="1:21" ht="18.75" customHeight="1" x14ac:dyDescent="0.2">
      <c r="A21" s="38"/>
      <c r="B21" s="211"/>
      <c r="C21" s="47" t="s">
        <v>5</v>
      </c>
      <c r="D21" s="80">
        <v>15</v>
      </c>
      <c r="E21" s="1" t="s">
        <v>97</v>
      </c>
      <c r="F21" s="33"/>
      <c r="G21" s="61">
        <f>SUM(H21:S21)</f>
        <v>43</v>
      </c>
      <c r="H21" s="133"/>
      <c r="I21" s="133"/>
      <c r="J21" s="133">
        <v>21</v>
      </c>
      <c r="K21" s="133">
        <v>22</v>
      </c>
      <c r="L21" s="134"/>
      <c r="M21" s="134"/>
      <c r="N21" s="123"/>
      <c r="O21" s="133"/>
      <c r="P21" s="123"/>
      <c r="Q21" s="123"/>
      <c r="R21" s="123"/>
      <c r="S21" s="123"/>
      <c r="T21" s="212"/>
      <c r="U21" s="14"/>
    </row>
    <row r="22" spans="1:21" ht="18.75" customHeight="1" x14ac:dyDescent="0.2">
      <c r="A22" s="38"/>
      <c r="B22" s="211"/>
      <c r="C22" s="47" t="s">
        <v>5</v>
      </c>
      <c r="D22" s="80">
        <v>16</v>
      </c>
      <c r="E22" s="1" t="s">
        <v>100</v>
      </c>
      <c r="F22" s="33"/>
      <c r="G22" s="61">
        <f>SUM(H22:S22)</f>
        <v>37</v>
      </c>
      <c r="H22" s="123"/>
      <c r="I22" s="123"/>
      <c r="J22" s="123">
        <v>18</v>
      </c>
      <c r="K22" s="123">
        <v>19</v>
      </c>
      <c r="L22" s="134"/>
      <c r="M22" s="123"/>
      <c r="N22" s="133"/>
      <c r="O22" s="133"/>
      <c r="P22" s="123"/>
      <c r="Q22" s="123"/>
      <c r="R22" s="123"/>
      <c r="S22" s="123"/>
      <c r="T22" s="212"/>
      <c r="U22" s="14"/>
    </row>
    <row r="23" spans="1:21" ht="18.75" customHeight="1" x14ac:dyDescent="0.2">
      <c r="A23" s="38"/>
      <c r="B23" s="211"/>
      <c r="C23" s="47" t="s">
        <v>5</v>
      </c>
      <c r="D23" s="80">
        <v>17</v>
      </c>
      <c r="E23" s="1" t="s">
        <v>65</v>
      </c>
      <c r="F23" s="33"/>
      <c r="G23" s="61">
        <f>SUM(H23:S23)</f>
        <v>36</v>
      </c>
      <c r="H23" s="124">
        <v>18</v>
      </c>
      <c r="I23" s="123">
        <v>18</v>
      </c>
      <c r="J23" s="123"/>
      <c r="K23" s="123"/>
      <c r="L23" s="134"/>
      <c r="M23" s="123"/>
      <c r="N23" s="123"/>
      <c r="O23" s="123"/>
      <c r="P23" s="123"/>
      <c r="Q23" s="123"/>
      <c r="R23" s="123"/>
      <c r="S23" s="123"/>
      <c r="T23" s="212"/>
      <c r="U23" s="14"/>
    </row>
    <row r="24" spans="1:21" ht="18.75" customHeight="1" x14ac:dyDescent="0.2">
      <c r="A24" s="38"/>
      <c r="B24" s="211"/>
      <c r="C24" s="47" t="s">
        <v>5</v>
      </c>
      <c r="D24" s="80">
        <v>18</v>
      </c>
      <c r="E24" s="1" t="s">
        <v>66</v>
      </c>
      <c r="F24" s="33"/>
      <c r="G24" s="61">
        <f>SUM(H24:S24)</f>
        <v>34</v>
      </c>
      <c r="H24" s="124">
        <v>17</v>
      </c>
      <c r="I24" s="123">
        <v>17</v>
      </c>
      <c r="J24" s="123"/>
      <c r="K24" s="123"/>
      <c r="L24" s="134"/>
      <c r="M24" s="123"/>
      <c r="N24" s="123"/>
      <c r="O24" s="123"/>
      <c r="P24" s="123"/>
      <c r="Q24" s="123"/>
      <c r="R24" s="123"/>
      <c r="S24" s="123"/>
      <c r="T24" s="212"/>
      <c r="U24" s="14"/>
    </row>
    <row r="25" spans="1:21" ht="18.75" customHeight="1" x14ac:dyDescent="0.2">
      <c r="A25" s="38"/>
      <c r="B25" s="211"/>
      <c r="C25" s="47" t="s">
        <v>5</v>
      </c>
      <c r="D25" s="80">
        <v>19</v>
      </c>
      <c r="E25" s="159" t="s">
        <v>124</v>
      </c>
      <c r="F25" s="33"/>
      <c r="G25" s="61">
        <f>SUM(H25:S25)</f>
        <v>34</v>
      </c>
      <c r="H25" s="123"/>
      <c r="I25" s="123"/>
      <c r="J25" s="123"/>
      <c r="K25" s="123"/>
      <c r="L25" s="134">
        <v>18</v>
      </c>
      <c r="M25" s="123">
        <v>16</v>
      </c>
      <c r="N25" s="133"/>
      <c r="O25" s="133"/>
      <c r="P25" s="123"/>
      <c r="Q25" s="123"/>
      <c r="R25" s="123"/>
      <c r="S25" s="123"/>
      <c r="T25" s="212"/>
      <c r="U25" s="14"/>
    </row>
    <row r="26" spans="1:21" ht="18.75" customHeight="1" x14ac:dyDescent="0.2">
      <c r="A26" s="38"/>
      <c r="B26" s="211"/>
      <c r="C26" s="47" t="s">
        <v>5</v>
      </c>
      <c r="D26" s="80">
        <v>20</v>
      </c>
      <c r="E26" s="1" t="s">
        <v>138</v>
      </c>
      <c r="F26" s="33"/>
      <c r="G26" s="61">
        <f>SUM(H26:S26)</f>
        <v>31</v>
      </c>
      <c r="H26" s="66"/>
      <c r="I26" s="66"/>
      <c r="J26" s="60"/>
      <c r="K26" s="60"/>
      <c r="L26" s="66"/>
      <c r="M26" s="66"/>
      <c r="N26" s="66"/>
      <c r="O26" s="66"/>
      <c r="P26" s="123">
        <v>14</v>
      </c>
      <c r="Q26" s="123">
        <v>17</v>
      </c>
      <c r="R26" s="123"/>
      <c r="S26" s="123"/>
      <c r="T26" s="212"/>
      <c r="U26" s="14"/>
    </row>
    <row r="27" spans="1:21" ht="18.75" customHeight="1" x14ac:dyDescent="0.2">
      <c r="A27" s="38"/>
      <c r="B27" s="211"/>
      <c r="C27" s="47" t="s">
        <v>5</v>
      </c>
      <c r="D27" s="80">
        <v>21</v>
      </c>
      <c r="E27" s="1"/>
      <c r="F27" s="33"/>
      <c r="G27" s="61">
        <f>SUM(H27:S27)</f>
        <v>0</v>
      </c>
      <c r="H27" s="133"/>
      <c r="I27" s="133"/>
      <c r="J27" s="133"/>
      <c r="K27" s="133"/>
      <c r="L27" s="133"/>
      <c r="M27" s="133"/>
      <c r="N27" s="123"/>
      <c r="O27" s="123"/>
      <c r="P27" s="123"/>
      <c r="Q27" s="123"/>
      <c r="R27" s="123"/>
      <c r="S27" s="123"/>
      <c r="T27" s="213"/>
      <c r="U27" s="14"/>
    </row>
    <row r="28" spans="1:21" ht="24.95" customHeight="1" x14ac:dyDescent="0.2">
      <c r="A28" s="38"/>
      <c r="B28" s="199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14"/>
    </row>
    <row r="29" spans="1:21" ht="20.100000000000001" customHeight="1" x14ac:dyDescent="0.2">
      <c r="A29" s="38"/>
      <c r="B29" s="12"/>
      <c r="C29" s="12"/>
      <c r="D29" s="12"/>
      <c r="E29" s="12"/>
      <c r="F29" s="4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4"/>
      <c r="U29" s="14"/>
    </row>
    <row r="30" spans="1:21" s="15" customFormat="1" ht="25.5" customHeight="1" x14ac:dyDescent="0.2">
      <c r="A30" s="38"/>
      <c r="B30" s="191" t="s">
        <v>33</v>
      </c>
      <c r="C30" s="194" t="s">
        <v>151</v>
      </c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212"/>
      <c r="U30" s="14"/>
    </row>
    <row r="31" spans="1:21" ht="18" customHeight="1" x14ac:dyDescent="0.2">
      <c r="A31" s="38"/>
      <c r="B31" s="191"/>
      <c r="C31" s="196" t="s">
        <v>1</v>
      </c>
      <c r="D31" s="196"/>
      <c r="E31" s="198" t="s">
        <v>4</v>
      </c>
      <c r="F31" s="197" t="s">
        <v>54</v>
      </c>
      <c r="G31" s="214" t="s">
        <v>6</v>
      </c>
      <c r="H31" s="30" t="s">
        <v>15</v>
      </c>
      <c r="I31" s="30" t="s">
        <v>16</v>
      </c>
      <c r="J31" s="30" t="s">
        <v>21</v>
      </c>
      <c r="K31" s="30" t="s">
        <v>20</v>
      </c>
      <c r="L31" s="30" t="s">
        <v>19</v>
      </c>
      <c r="M31" s="30" t="s">
        <v>24</v>
      </c>
      <c r="N31" s="30" t="s">
        <v>23</v>
      </c>
      <c r="O31" s="30" t="s">
        <v>25</v>
      </c>
      <c r="P31" s="30" t="s">
        <v>34</v>
      </c>
      <c r="Q31" s="30" t="s">
        <v>35</v>
      </c>
      <c r="R31" s="30" t="s">
        <v>38</v>
      </c>
      <c r="S31" s="30" t="s">
        <v>39</v>
      </c>
      <c r="T31" s="212"/>
      <c r="U31" s="14"/>
    </row>
    <row r="32" spans="1:21" ht="18" customHeight="1" x14ac:dyDescent="0.2">
      <c r="A32" s="38"/>
      <c r="B32" s="191"/>
      <c r="C32" s="196"/>
      <c r="D32" s="196"/>
      <c r="E32" s="198"/>
      <c r="F32" s="197"/>
      <c r="G32" s="214"/>
      <c r="H32" s="190">
        <v>44814</v>
      </c>
      <c r="I32" s="190"/>
      <c r="J32" s="190">
        <v>44856</v>
      </c>
      <c r="K32" s="190"/>
      <c r="L32" s="190">
        <v>44877</v>
      </c>
      <c r="M32" s="190"/>
      <c r="N32" s="190">
        <v>44898</v>
      </c>
      <c r="O32" s="190"/>
      <c r="P32" s="190">
        <v>44933</v>
      </c>
      <c r="Q32" s="190"/>
      <c r="R32" s="190"/>
      <c r="S32" s="190"/>
      <c r="T32" s="212"/>
      <c r="U32" s="14"/>
    </row>
    <row r="33" spans="1:29" ht="18.75" x14ac:dyDescent="0.2">
      <c r="A33" s="38"/>
      <c r="B33" s="191"/>
      <c r="C33" s="47" t="s">
        <v>5</v>
      </c>
      <c r="D33" s="48">
        <v>1</v>
      </c>
      <c r="E33" s="49" t="s">
        <v>68</v>
      </c>
      <c r="F33" s="33"/>
      <c r="G33" s="41">
        <f t="shared" ref="G33:G47" si="0">SUM(H33:S33)</f>
        <v>464</v>
      </c>
      <c r="H33" s="123">
        <v>45</v>
      </c>
      <c r="I33" s="123">
        <v>45</v>
      </c>
      <c r="J33" s="123">
        <v>44</v>
      </c>
      <c r="K33" s="123">
        <v>43</v>
      </c>
      <c r="L33" s="123">
        <v>47</v>
      </c>
      <c r="M33" s="123">
        <v>48</v>
      </c>
      <c r="N33" s="123">
        <v>50</v>
      </c>
      <c r="O33" s="123">
        <v>50</v>
      </c>
      <c r="P33" s="123">
        <v>48</v>
      </c>
      <c r="Q33" s="123">
        <v>44</v>
      </c>
      <c r="R33" s="123"/>
      <c r="S33" s="123"/>
      <c r="T33" s="212"/>
      <c r="U33" s="14"/>
      <c r="W33" s="73"/>
      <c r="X33" s="70"/>
      <c r="Y33" s="74"/>
      <c r="Z33" s="73"/>
      <c r="AA33" s="70"/>
      <c r="AB33" s="74"/>
    </row>
    <row r="34" spans="1:29" ht="18.75" x14ac:dyDescent="0.2">
      <c r="A34" s="38"/>
      <c r="B34" s="191"/>
      <c r="C34" s="47" t="s">
        <v>5</v>
      </c>
      <c r="D34" s="48">
        <v>2</v>
      </c>
      <c r="E34" s="49" t="s">
        <v>40</v>
      </c>
      <c r="F34" s="33"/>
      <c r="G34" s="41">
        <f t="shared" si="0"/>
        <v>428</v>
      </c>
      <c r="H34" s="123">
        <v>47</v>
      </c>
      <c r="I34" s="123">
        <v>45</v>
      </c>
      <c r="J34" s="123">
        <v>42</v>
      </c>
      <c r="K34" s="123">
        <v>39</v>
      </c>
      <c r="L34" s="123">
        <v>40</v>
      </c>
      <c r="M34" s="123">
        <v>41</v>
      </c>
      <c r="N34" s="123">
        <v>45</v>
      </c>
      <c r="O34" s="123">
        <v>45</v>
      </c>
      <c r="P34" s="123">
        <v>39</v>
      </c>
      <c r="Q34" s="133">
        <v>45</v>
      </c>
      <c r="R34" s="123"/>
      <c r="S34" s="123"/>
      <c r="T34" s="212"/>
      <c r="U34" s="14"/>
      <c r="W34" s="73"/>
      <c r="X34" s="71"/>
      <c r="Y34" s="75"/>
      <c r="Z34" s="73"/>
      <c r="AA34" s="71"/>
      <c r="AB34" s="76"/>
      <c r="AC34" s="72"/>
    </row>
    <row r="35" spans="1:29" ht="18.75" x14ac:dyDescent="0.2">
      <c r="A35" s="38"/>
      <c r="B35" s="191"/>
      <c r="C35" s="47" t="s">
        <v>5</v>
      </c>
      <c r="D35" s="48">
        <v>3</v>
      </c>
      <c r="E35" s="49" t="s">
        <v>69</v>
      </c>
      <c r="F35" s="33"/>
      <c r="G35" s="41">
        <f t="shared" si="0"/>
        <v>416</v>
      </c>
      <c r="H35" s="123">
        <v>42</v>
      </c>
      <c r="I35" s="123">
        <v>43</v>
      </c>
      <c r="J35" s="123">
        <v>38</v>
      </c>
      <c r="K35" s="123">
        <v>43</v>
      </c>
      <c r="L35" s="123">
        <v>38</v>
      </c>
      <c r="M35" s="123">
        <v>41</v>
      </c>
      <c r="N35" s="123">
        <v>45</v>
      </c>
      <c r="O35" s="123">
        <v>45</v>
      </c>
      <c r="P35" s="123">
        <v>38</v>
      </c>
      <c r="Q35" s="123">
        <v>43</v>
      </c>
      <c r="R35" s="123"/>
      <c r="S35" s="123"/>
      <c r="T35" s="212"/>
      <c r="U35" s="14"/>
      <c r="W35" s="73"/>
      <c r="X35" s="71"/>
      <c r="Y35" s="75"/>
      <c r="Z35" s="73"/>
      <c r="AA35" s="71"/>
      <c r="AB35" s="76"/>
      <c r="AC35" s="72"/>
    </row>
    <row r="36" spans="1:29" ht="18.75" x14ac:dyDescent="0.2">
      <c r="A36" s="38"/>
      <c r="B36" s="191"/>
      <c r="C36" s="47" t="s">
        <v>5</v>
      </c>
      <c r="D36" s="48">
        <v>4</v>
      </c>
      <c r="E36" s="49" t="s">
        <v>67</v>
      </c>
      <c r="F36" s="33"/>
      <c r="G36" s="41">
        <f t="shared" si="0"/>
        <v>381</v>
      </c>
      <c r="H36" s="123">
        <v>50</v>
      </c>
      <c r="I36" s="123">
        <v>50</v>
      </c>
      <c r="J36" s="123">
        <v>50</v>
      </c>
      <c r="K36" s="123">
        <v>49</v>
      </c>
      <c r="L36" s="123">
        <v>46</v>
      </c>
      <c r="M36" s="123">
        <v>42</v>
      </c>
      <c r="N36" s="123">
        <v>24</v>
      </c>
      <c r="O36" s="123">
        <v>21</v>
      </c>
      <c r="P36" s="123">
        <v>49</v>
      </c>
      <c r="Q36" s="156"/>
      <c r="R36" s="123"/>
      <c r="S36" s="123"/>
      <c r="T36" s="212"/>
      <c r="U36" s="14"/>
      <c r="W36" s="73"/>
      <c r="X36" s="71"/>
      <c r="Y36" s="75"/>
      <c r="Z36" s="73"/>
      <c r="AA36" s="71"/>
      <c r="AB36" s="76"/>
      <c r="AC36" s="72"/>
    </row>
    <row r="37" spans="1:29" ht="18.75" x14ac:dyDescent="0.2">
      <c r="A37" s="38"/>
      <c r="B37" s="191"/>
      <c r="C37" s="47" t="s">
        <v>5</v>
      </c>
      <c r="D37" s="48">
        <v>5</v>
      </c>
      <c r="E37" s="49" t="s">
        <v>115</v>
      </c>
      <c r="F37" s="33"/>
      <c r="G37" s="41">
        <f t="shared" si="0"/>
        <v>354</v>
      </c>
      <c r="H37" s="171"/>
      <c r="I37" s="171"/>
      <c r="J37" s="123">
        <v>42</v>
      </c>
      <c r="K37" s="123">
        <v>42</v>
      </c>
      <c r="L37" s="123">
        <v>47</v>
      </c>
      <c r="M37" s="123">
        <v>46</v>
      </c>
      <c r="N37" s="123">
        <v>43</v>
      </c>
      <c r="O37" s="123">
        <v>45</v>
      </c>
      <c r="P37" s="123">
        <v>43</v>
      </c>
      <c r="Q37" s="123">
        <v>46</v>
      </c>
      <c r="R37" s="123"/>
      <c r="S37" s="123"/>
      <c r="T37" s="212"/>
      <c r="U37" s="14"/>
      <c r="W37" s="73"/>
      <c r="X37" s="71"/>
      <c r="Y37" s="75"/>
      <c r="Z37" s="73"/>
      <c r="AA37" s="71"/>
      <c r="AB37" s="76"/>
      <c r="AC37" s="72"/>
    </row>
    <row r="38" spans="1:29" ht="18.75" x14ac:dyDescent="0.2">
      <c r="A38" s="38"/>
      <c r="B38" s="191"/>
      <c r="C38" s="47" t="s">
        <v>5</v>
      </c>
      <c r="D38" s="48">
        <v>6</v>
      </c>
      <c r="E38" s="49" t="s">
        <v>73</v>
      </c>
      <c r="F38" s="33"/>
      <c r="G38" s="41">
        <f t="shared" si="0"/>
        <v>335</v>
      </c>
      <c r="H38" s="123">
        <v>37</v>
      </c>
      <c r="I38" s="123">
        <v>37</v>
      </c>
      <c r="J38" s="123">
        <v>32</v>
      </c>
      <c r="K38" s="123">
        <v>32</v>
      </c>
      <c r="L38" s="123">
        <v>36</v>
      </c>
      <c r="M38" s="123">
        <v>33</v>
      </c>
      <c r="N38" s="123">
        <v>34</v>
      </c>
      <c r="O38" s="123">
        <v>34</v>
      </c>
      <c r="P38" s="123">
        <v>29</v>
      </c>
      <c r="Q38" s="123">
        <v>31</v>
      </c>
      <c r="R38" s="123"/>
      <c r="S38" s="123"/>
      <c r="T38" s="212"/>
      <c r="U38" s="14"/>
      <c r="W38" s="73"/>
      <c r="X38" s="71"/>
      <c r="Y38" s="75"/>
      <c r="Z38" s="73"/>
      <c r="AA38" s="71"/>
      <c r="AB38" s="76"/>
      <c r="AC38" s="72"/>
    </row>
    <row r="39" spans="1:29" ht="18.75" x14ac:dyDescent="0.2">
      <c r="A39" s="38"/>
      <c r="B39" s="191"/>
      <c r="C39" s="47" t="s">
        <v>5</v>
      </c>
      <c r="D39" s="48">
        <v>7</v>
      </c>
      <c r="E39" s="49" t="s">
        <v>71</v>
      </c>
      <c r="F39" s="33"/>
      <c r="G39" s="41">
        <f t="shared" si="0"/>
        <v>308</v>
      </c>
      <c r="H39" s="123">
        <v>46</v>
      </c>
      <c r="I39" s="123">
        <v>47</v>
      </c>
      <c r="J39" s="123">
        <v>45</v>
      </c>
      <c r="K39" s="123">
        <v>45</v>
      </c>
      <c r="L39" s="156"/>
      <c r="M39" s="156"/>
      <c r="N39" s="123">
        <v>23</v>
      </c>
      <c r="O39" s="123">
        <v>24</v>
      </c>
      <c r="P39" s="123">
        <v>42</v>
      </c>
      <c r="Q39" s="123">
        <v>36</v>
      </c>
      <c r="R39" s="123"/>
      <c r="S39" s="123"/>
      <c r="T39" s="212"/>
      <c r="U39" s="14"/>
      <c r="W39" s="73"/>
      <c r="X39" s="71"/>
      <c r="Y39" s="75"/>
      <c r="Z39" s="73"/>
      <c r="AA39" s="71"/>
      <c r="AB39" s="76"/>
      <c r="AC39" s="72"/>
    </row>
    <row r="40" spans="1:29" ht="18.75" x14ac:dyDescent="0.2">
      <c r="A40" s="38"/>
      <c r="B40" s="191"/>
      <c r="C40" s="47" t="s">
        <v>5</v>
      </c>
      <c r="D40" s="48">
        <v>8</v>
      </c>
      <c r="E40" s="49" t="s">
        <v>70</v>
      </c>
      <c r="F40" s="33"/>
      <c r="G40" s="41">
        <f t="shared" si="0"/>
        <v>303</v>
      </c>
      <c r="H40" s="123">
        <v>40</v>
      </c>
      <c r="I40" s="123">
        <v>39</v>
      </c>
      <c r="J40" s="123">
        <v>35</v>
      </c>
      <c r="K40" s="123">
        <v>42</v>
      </c>
      <c r="L40" s="123">
        <v>36</v>
      </c>
      <c r="M40" s="123">
        <v>34</v>
      </c>
      <c r="N40" s="123">
        <v>39</v>
      </c>
      <c r="O40" s="123">
        <v>38</v>
      </c>
      <c r="P40" s="156"/>
      <c r="Q40" s="156"/>
      <c r="R40" s="123"/>
      <c r="S40" s="123"/>
      <c r="T40" s="212"/>
      <c r="U40" s="14"/>
      <c r="W40" s="73"/>
      <c r="X40" s="71"/>
      <c r="Y40" s="75"/>
      <c r="Z40" s="73"/>
      <c r="AA40" s="71"/>
      <c r="AB40" s="76"/>
      <c r="AC40" s="72"/>
    </row>
    <row r="41" spans="1:29" ht="18.75" x14ac:dyDescent="0.2">
      <c r="A41" s="38"/>
      <c r="B41" s="191"/>
      <c r="C41" s="47" t="s">
        <v>5</v>
      </c>
      <c r="D41" s="48">
        <v>9</v>
      </c>
      <c r="E41" s="49" t="s">
        <v>114</v>
      </c>
      <c r="F41" s="33"/>
      <c r="G41" s="41">
        <f t="shared" si="0"/>
        <v>275</v>
      </c>
      <c r="H41" s="171"/>
      <c r="I41" s="171"/>
      <c r="J41" s="123">
        <v>47</v>
      </c>
      <c r="K41" s="123">
        <v>40</v>
      </c>
      <c r="L41" s="123">
        <v>48</v>
      </c>
      <c r="M41" s="123">
        <v>48</v>
      </c>
      <c r="N41" s="156"/>
      <c r="O41" s="156"/>
      <c r="P41" s="123">
        <v>45</v>
      </c>
      <c r="Q41" s="123">
        <v>47</v>
      </c>
      <c r="R41" s="123"/>
      <c r="S41" s="123"/>
      <c r="T41" s="212"/>
      <c r="U41" s="14"/>
      <c r="W41" s="73"/>
      <c r="X41" s="71"/>
      <c r="Y41" s="75"/>
      <c r="Z41" s="73"/>
      <c r="AA41" s="71"/>
      <c r="AB41" s="76"/>
      <c r="AC41" s="72"/>
    </row>
    <row r="42" spans="1:29" ht="18.75" x14ac:dyDescent="0.2">
      <c r="A42" s="38"/>
      <c r="B42" s="191"/>
      <c r="C42" s="47" t="s">
        <v>5</v>
      </c>
      <c r="D42" s="48">
        <v>10</v>
      </c>
      <c r="E42" s="49" t="s">
        <v>133</v>
      </c>
      <c r="F42" s="33"/>
      <c r="G42" s="41">
        <f t="shared" si="0"/>
        <v>226</v>
      </c>
      <c r="H42" s="156"/>
      <c r="I42" s="156"/>
      <c r="J42" s="156"/>
      <c r="K42" s="156"/>
      <c r="L42" s="123">
        <v>36</v>
      </c>
      <c r="M42" s="123">
        <v>42</v>
      </c>
      <c r="N42" s="123">
        <v>37</v>
      </c>
      <c r="O42" s="123">
        <v>39</v>
      </c>
      <c r="P42" s="123">
        <v>36</v>
      </c>
      <c r="Q42" s="123">
        <v>36</v>
      </c>
      <c r="R42" s="123"/>
      <c r="S42" s="123"/>
      <c r="T42" s="212"/>
      <c r="U42" s="14"/>
      <c r="W42" s="73"/>
      <c r="X42" s="71"/>
      <c r="Y42" s="75"/>
      <c r="Z42" s="73"/>
      <c r="AA42" s="71"/>
      <c r="AB42" s="76"/>
      <c r="AC42" s="72"/>
    </row>
    <row r="43" spans="1:29" ht="18.75" x14ac:dyDescent="0.2">
      <c r="A43" s="38"/>
      <c r="B43" s="191"/>
      <c r="C43" s="47" t="s">
        <v>5</v>
      </c>
      <c r="D43" s="60">
        <v>11</v>
      </c>
      <c r="E43" s="49" t="s">
        <v>132</v>
      </c>
      <c r="F43" s="33"/>
      <c r="G43" s="41">
        <f t="shared" si="0"/>
        <v>213</v>
      </c>
      <c r="H43" s="156"/>
      <c r="I43" s="156"/>
      <c r="J43" s="156"/>
      <c r="K43" s="156"/>
      <c r="L43" s="123">
        <v>36</v>
      </c>
      <c r="M43" s="123">
        <v>34</v>
      </c>
      <c r="N43" s="123">
        <v>38</v>
      </c>
      <c r="O43" s="123">
        <v>37</v>
      </c>
      <c r="P43" s="123">
        <v>32</v>
      </c>
      <c r="Q43" s="123">
        <v>36</v>
      </c>
      <c r="R43" s="123"/>
      <c r="S43" s="123"/>
      <c r="T43" s="212"/>
      <c r="U43" s="14"/>
      <c r="W43" s="77"/>
      <c r="X43" s="77"/>
      <c r="Y43" s="78"/>
      <c r="Z43" s="77"/>
      <c r="AA43" s="77"/>
      <c r="AB43" s="79"/>
      <c r="AC43" s="72"/>
    </row>
    <row r="44" spans="1:29" ht="18.75" x14ac:dyDescent="0.2">
      <c r="A44" s="38"/>
      <c r="B44" s="191"/>
      <c r="C44" s="47" t="s">
        <v>5</v>
      </c>
      <c r="D44" s="60">
        <v>12</v>
      </c>
      <c r="E44" s="49" t="s">
        <v>116</v>
      </c>
      <c r="F44" s="33"/>
      <c r="G44" s="41">
        <f t="shared" si="0"/>
        <v>130</v>
      </c>
      <c r="H44" s="156"/>
      <c r="I44" s="156"/>
      <c r="J44" s="123">
        <v>35</v>
      </c>
      <c r="K44" s="123">
        <v>35</v>
      </c>
      <c r="L44" s="172"/>
      <c r="M44" s="156"/>
      <c r="N44" s="171"/>
      <c r="O44" s="171"/>
      <c r="P44" s="133">
        <v>29</v>
      </c>
      <c r="Q44" s="133">
        <v>31</v>
      </c>
      <c r="R44" s="133"/>
      <c r="S44" s="133"/>
      <c r="T44" s="212"/>
      <c r="U44" s="14"/>
      <c r="W44" s="73"/>
      <c r="X44" s="70"/>
      <c r="Y44" s="78"/>
      <c r="Z44" s="73"/>
      <c r="AA44" s="70"/>
      <c r="AB44" s="71"/>
      <c r="AC44" s="72"/>
    </row>
    <row r="45" spans="1:29" ht="18.75" x14ac:dyDescent="0.2">
      <c r="A45" s="38"/>
      <c r="B45" s="191"/>
      <c r="C45" s="47" t="s">
        <v>5</v>
      </c>
      <c r="D45" s="60">
        <v>13</v>
      </c>
      <c r="E45" s="49" t="s">
        <v>149</v>
      </c>
      <c r="F45" s="33"/>
      <c r="G45" s="41">
        <f t="shared" si="0"/>
        <v>83</v>
      </c>
      <c r="H45" s="156"/>
      <c r="I45" s="156"/>
      <c r="J45" s="156"/>
      <c r="K45" s="156"/>
      <c r="L45" s="172"/>
      <c r="M45" s="156"/>
      <c r="N45" s="171"/>
      <c r="O45" s="171"/>
      <c r="P45" s="123">
        <v>38</v>
      </c>
      <c r="Q45" s="123">
        <v>45</v>
      </c>
      <c r="R45" s="123"/>
      <c r="S45" s="123"/>
      <c r="T45" s="212"/>
      <c r="U45" s="14"/>
      <c r="W45" s="73"/>
      <c r="X45" s="71"/>
      <c r="Y45" s="78"/>
      <c r="Z45" s="73"/>
      <c r="AA45" s="71"/>
      <c r="AB45" s="76"/>
      <c r="AC45" s="72"/>
    </row>
    <row r="46" spans="1:29" ht="18.75" x14ac:dyDescent="0.2">
      <c r="A46" s="38"/>
      <c r="B46" s="191"/>
      <c r="C46" s="47" t="s">
        <v>5</v>
      </c>
      <c r="D46" s="60">
        <v>14</v>
      </c>
      <c r="E46" s="49" t="s">
        <v>72</v>
      </c>
      <c r="F46" s="33"/>
      <c r="G46" s="41">
        <f t="shared" si="0"/>
        <v>75</v>
      </c>
      <c r="H46" s="123">
        <v>37</v>
      </c>
      <c r="I46" s="123">
        <v>38</v>
      </c>
      <c r="J46" s="156"/>
      <c r="K46" s="156"/>
      <c r="L46" s="156"/>
      <c r="M46" s="156"/>
      <c r="N46" s="156"/>
      <c r="O46" s="156"/>
      <c r="P46" s="156"/>
      <c r="Q46" s="156"/>
      <c r="R46" s="123"/>
      <c r="S46" s="123"/>
      <c r="T46" s="212"/>
      <c r="U46" s="14"/>
      <c r="W46" s="73"/>
      <c r="X46" s="71"/>
      <c r="Y46" s="78"/>
      <c r="Z46" s="73"/>
      <c r="AA46" s="71"/>
      <c r="AB46" s="76"/>
      <c r="AC46" s="72"/>
    </row>
    <row r="47" spans="1:29" ht="18.75" x14ac:dyDescent="0.2">
      <c r="A47" s="38"/>
      <c r="B47" s="191"/>
      <c r="C47" s="47" t="s">
        <v>5</v>
      </c>
      <c r="D47" s="60">
        <v>15</v>
      </c>
      <c r="E47" s="49" t="s">
        <v>74</v>
      </c>
      <c r="F47" s="33"/>
      <c r="G47" s="41">
        <f t="shared" si="0"/>
        <v>68</v>
      </c>
      <c r="H47" s="123">
        <v>34</v>
      </c>
      <c r="I47" s="123">
        <v>34</v>
      </c>
      <c r="J47" s="156"/>
      <c r="K47" s="156"/>
      <c r="L47" s="172"/>
      <c r="M47" s="156"/>
      <c r="N47" s="156"/>
      <c r="O47" s="156"/>
      <c r="P47" s="156"/>
      <c r="Q47" s="156"/>
      <c r="R47" s="133"/>
      <c r="S47" s="133"/>
      <c r="T47" s="212"/>
      <c r="U47" s="14"/>
      <c r="W47" s="73"/>
      <c r="X47" s="71"/>
      <c r="Y47" s="78"/>
      <c r="Z47" s="73"/>
      <c r="AA47" s="71"/>
      <c r="AB47" s="76"/>
      <c r="AC47" s="72"/>
    </row>
    <row r="48" spans="1:29" ht="18.75" x14ac:dyDescent="0.2">
      <c r="A48" s="38"/>
      <c r="B48" s="191"/>
      <c r="C48" s="47" t="s">
        <v>5</v>
      </c>
      <c r="D48" s="60">
        <v>16</v>
      </c>
      <c r="E48" s="49"/>
      <c r="F48" s="33"/>
      <c r="G48" s="41">
        <f t="shared" ref="G48:G55" si="1">SUM(H48:S48)</f>
        <v>0</v>
      </c>
      <c r="H48" s="133"/>
      <c r="I48" s="133"/>
      <c r="J48" s="123"/>
      <c r="K48" s="123"/>
      <c r="L48" s="134"/>
      <c r="M48" s="123"/>
      <c r="N48" s="133"/>
      <c r="O48" s="133"/>
      <c r="P48" s="133"/>
      <c r="Q48" s="133"/>
      <c r="R48" s="133"/>
      <c r="S48" s="133"/>
      <c r="T48" s="212"/>
      <c r="U48" s="14"/>
      <c r="W48" s="73"/>
      <c r="X48" s="71"/>
      <c r="Y48" s="78"/>
      <c r="Z48" s="73"/>
      <c r="AA48" s="71"/>
      <c r="AB48" s="76"/>
      <c r="AC48" s="72"/>
    </row>
    <row r="49" spans="1:29" ht="18.75" x14ac:dyDescent="0.2">
      <c r="A49" s="38"/>
      <c r="B49" s="191"/>
      <c r="C49" s="47" t="s">
        <v>5</v>
      </c>
      <c r="D49" s="60">
        <v>17</v>
      </c>
      <c r="E49" s="49"/>
      <c r="F49" s="33"/>
      <c r="G49" s="41">
        <f t="shared" si="1"/>
        <v>0</v>
      </c>
      <c r="H49" s="123"/>
      <c r="I49" s="123"/>
      <c r="J49" s="123"/>
      <c r="K49" s="123"/>
      <c r="L49" s="133"/>
      <c r="M49" s="133"/>
      <c r="N49" s="123"/>
      <c r="O49" s="123"/>
      <c r="P49" s="133"/>
      <c r="Q49" s="133"/>
      <c r="R49" s="123"/>
      <c r="S49" s="133"/>
      <c r="T49" s="212"/>
      <c r="U49" s="14"/>
      <c r="W49" s="73"/>
      <c r="X49" s="71"/>
      <c r="Y49" s="78"/>
      <c r="Z49" s="73"/>
      <c r="AA49" s="71"/>
      <c r="AB49" s="76"/>
      <c r="AC49" s="72"/>
    </row>
    <row r="50" spans="1:29" ht="18.75" x14ac:dyDescent="0.2">
      <c r="A50" s="38"/>
      <c r="B50" s="191"/>
      <c r="C50" s="47" t="s">
        <v>5</v>
      </c>
      <c r="D50" s="60">
        <v>18</v>
      </c>
      <c r="E50" s="49"/>
      <c r="F50" s="33"/>
      <c r="G50" s="41">
        <f t="shared" si="1"/>
        <v>0</v>
      </c>
      <c r="H50" s="133"/>
      <c r="I50" s="133"/>
      <c r="J50" s="123"/>
      <c r="K50" s="123"/>
      <c r="L50" s="133"/>
      <c r="M50" s="133"/>
      <c r="N50" s="133"/>
      <c r="O50" s="133"/>
      <c r="P50" s="133"/>
      <c r="Q50" s="133"/>
      <c r="R50" s="123"/>
      <c r="S50" s="123"/>
      <c r="T50" s="212"/>
      <c r="U50" s="14"/>
      <c r="W50" s="73"/>
      <c r="X50" s="71"/>
      <c r="Y50" s="78"/>
      <c r="Z50" s="73"/>
      <c r="AA50" s="71"/>
      <c r="AB50" s="76"/>
      <c r="AC50" s="72"/>
    </row>
    <row r="51" spans="1:29" ht="18.75" x14ac:dyDescent="0.2">
      <c r="A51" s="12"/>
      <c r="B51" s="191"/>
      <c r="C51" s="47" t="s">
        <v>5</v>
      </c>
      <c r="D51" s="60">
        <v>19</v>
      </c>
      <c r="E51" s="49"/>
      <c r="F51" s="33"/>
      <c r="G51" s="41">
        <f t="shared" si="1"/>
        <v>0</v>
      </c>
      <c r="H51" s="111"/>
      <c r="I51" s="111"/>
      <c r="J51" s="111"/>
      <c r="K51" s="111"/>
      <c r="L51" s="111"/>
      <c r="M51" s="111"/>
      <c r="N51" s="111"/>
      <c r="O51" s="111"/>
      <c r="P51" s="60"/>
      <c r="Q51" s="60"/>
      <c r="R51" s="111"/>
      <c r="S51" s="111"/>
      <c r="T51" s="212"/>
      <c r="U51" s="14"/>
      <c r="W51" s="73"/>
      <c r="X51" s="71"/>
      <c r="Y51" s="78"/>
      <c r="Z51" s="73"/>
      <c r="AA51" s="71"/>
      <c r="AB51" s="76"/>
      <c r="AC51" s="72"/>
    </row>
    <row r="52" spans="1:29" ht="18.75" x14ac:dyDescent="0.2">
      <c r="A52" s="12"/>
      <c r="B52" s="191"/>
      <c r="C52" s="47" t="s">
        <v>5</v>
      </c>
      <c r="D52" s="60">
        <v>20</v>
      </c>
      <c r="E52" s="49"/>
      <c r="F52" s="33"/>
      <c r="G52" s="41">
        <f t="shared" si="1"/>
        <v>0</v>
      </c>
      <c r="H52" s="111"/>
      <c r="I52" s="111"/>
      <c r="J52" s="111"/>
      <c r="K52" s="111"/>
      <c r="L52" s="111"/>
      <c r="M52" s="111"/>
      <c r="N52" s="60"/>
      <c r="O52" s="60"/>
      <c r="P52" s="111"/>
      <c r="Q52" s="111"/>
      <c r="R52" s="111"/>
      <c r="S52" s="111"/>
      <c r="T52" s="212"/>
      <c r="U52" s="14"/>
      <c r="W52" s="73"/>
      <c r="X52" s="71"/>
      <c r="Y52" s="78"/>
      <c r="Z52" s="73"/>
      <c r="AA52" s="71"/>
      <c r="AB52" s="76"/>
      <c r="AC52" s="72"/>
    </row>
    <row r="53" spans="1:29" ht="18.75" x14ac:dyDescent="0.2">
      <c r="A53" s="12"/>
      <c r="B53" s="191"/>
      <c r="C53" s="47" t="s">
        <v>5</v>
      </c>
      <c r="D53" s="60">
        <v>21</v>
      </c>
      <c r="E53" s="49"/>
      <c r="F53" s="33"/>
      <c r="G53" s="41">
        <f t="shared" si="1"/>
        <v>0</v>
      </c>
      <c r="H53" s="60"/>
      <c r="I53" s="60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212"/>
      <c r="U53" s="14"/>
      <c r="W53" s="73"/>
      <c r="X53" s="71"/>
      <c r="Y53" s="78"/>
      <c r="Z53" s="73"/>
      <c r="AA53" s="71"/>
      <c r="AB53" s="76"/>
      <c r="AC53" s="72"/>
    </row>
    <row r="54" spans="1:29" ht="18.75" x14ac:dyDescent="0.2">
      <c r="A54" s="12"/>
      <c r="B54" s="191"/>
      <c r="C54" s="47" t="s">
        <v>5</v>
      </c>
      <c r="D54" s="60">
        <v>22</v>
      </c>
      <c r="E54" s="49"/>
      <c r="F54" s="33"/>
      <c r="G54" s="41">
        <f t="shared" si="1"/>
        <v>0</v>
      </c>
      <c r="H54" s="66"/>
      <c r="I54" s="66"/>
      <c r="J54" s="60"/>
      <c r="K54" s="60"/>
      <c r="L54" s="66"/>
      <c r="M54" s="66"/>
      <c r="N54" s="66"/>
      <c r="O54" s="66"/>
      <c r="P54" s="66"/>
      <c r="Q54" s="66"/>
      <c r="R54" s="66"/>
      <c r="S54" s="66"/>
      <c r="T54" s="212"/>
      <c r="U54" s="14"/>
    </row>
    <row r="55" spans="1:29" ht="18.75" x14ac:dyDescent="0.2">
      <c r="A55" s="12"/>
      <c r="B55" s="191"/>
      <c r="C55" s="47" t="s">
        <v>5</v>
      </c>
      <c r="D55" s="60">
        <v>23</v>
      </c>
      <c r="E55" s="54"/>
      <c r="F55" s="33"/>
      <c r="G55" s="41">
        <f t="shared" si="1"/>
        <v>0</v>
      </c>
      <c r="H55" s="66"/>
      <c r="I55" s="66"/>
      <c r="J55" s="66"/>
      <c r="K55" s="66"/>
      <c r="L55" s="66"/>
      <c r="M55" s="66"/>
      <c r="N55" s="66"/>
      <c r="O55" s="66"/>
      <c r="P55" s="66"/>
      <c r="Q55" s="60"/>
      <c r="R55" s="66"/>
      <c r="S55" s="66"/>
      <c r="T55" s="212"/>
      <c r="U55" s="14"/>
    </row>
    <row r="56" spans="1:29" ht="24.95" customHeight="1" x14ac:dyDescent="0.2">
      <c r="A56" s="12"/>
      <c r="B56" s="191"/>
      <c r="C56" s="192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2"/>
    </row>
    <row r="57" spans="1:29" ht="20.100000000000001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9" ht="23.25" x14ac:dyDescent="0.2">
      <c r="A58" s="12"/>
      <c r="B58" s="12"/>
      <c r="C58" s="12"/>
      <c r="D58" s="184" t="s">
        <v>29</v>
      </c>
      <c r="E58" s="42" t="s">
        <v>10</v>
      </c>
      <c r="F58" s="43" t="s">
        <v>15</v>
      </c>
      <c r="G58" s="43" t="s">
        <v>16</v>
      </c>
      <c r="H58" s="43" t="s">
        <v>21</v>
      </c>
      <c r="I58" s="43" t="s">
        <v>20</v>
      </c>
      <c r="J58" s="43" t="s">
        <v>19</v>
      </c>
      <c r="K58" s="43" t="s">
        <v>24</v>
      </c>
      <c r="L58" s="43" t="s">
        <v>23</v>
      </c>
      <c r="M58" s="43" t="s">
        <v>25</v>
      </c>
      <c r="N58" s="43" t="s">
        <v>34</v>
      </c>
      <c r="O58" s="43" t="s">
        <v>35</v>
      </c>
      <c r="P58" s="43" t="s">
        <v>38</v>
      </c>
      <c r="Q58" s="43" t="s">
        <v>39</v>
      </c>
      <c r="R58" s="12"/>
      <c r="S58" s="12"/>
      <c r="T58" s="14"/>
      <c r="U58" s="14"/>
    </row>
    <row r="59" spans="1:29" ht="15.75" x14ac:dyDescent="0.2">
      <c r="A59" s="12"/>
      <c r="B59" s="12"/>
      <c r="C59" s="12"/>
      <c r="D59" s="184"/>
      <c r="E59" s="1" t="s">
        <v>58</v>
      </c>
      <c r="F59" s="53">
        <v>6</v>
      </c>
      <c r="G59" s="53">
        <v>8</v>
      </c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12"/>
      <c r="S59" s="12"/>
      <c r="T59" s="14"/>
      <c r="U59" s="14"/>
    </row>
    <row r="60" spans="1:29" ht="15.75" customHeight="1" x14ac:dyDescent="0.2">
      <c r="A60" s="12"/>
      <c r="B60" s="12"/>
      <c r="C60" s="12"/>
      <c r="D60" s="184"/>
      <c r="E60" s="1" t="s">
        <v>59</v>
      </c>
      <c r="F60" s="52">
        <v>14</v>
      </c>
      <c r="G60" s="53">
        <v>10</v>
      </c>
      <c r="H60" s="53">
        <v>5</v>
      </c>
      <c r="I60" s="53">
        <v>8</v>
      </c>
      <c r="J60" s="53">
        <v>12</v>
      </c>
      <c r="K60" s="53">
        <v>11</v>
      </c>
      <c r="L60" s="53">
        <v>6</v>
      </c>
      <c r="M60" s="53">
        <v>18</v>
      </c>
      <c r="N60" s="53"/>
      <c r="O60" s="53"/>
      <c r="P60" s="53"/>
      <c r="Q60" s="53"/>
      <c r="R60" s="12"/>
      <c r="S60" s="12"/>
      <c r="T60" s="14"/>
      <c r="U60" s="14"/>
    </row>
    <row r="61" spans="1:29" ht="15.95" customHeight="1" x14ac:dyDescent="0.2">
      <c r="A61" s="12"/>
      <c r="B61" s="12"/>
      <c r="C61" s="12"/>
      <c r="D61" s="184"/>
      <c r="E61" s="1" t="s">
        <v>60</v>
      </c>
      <c r="F61" s="51">
        <v>5</v>
      </c>
      <c r="G61" s="53">
        <v>6</v>
      </c>
      <c r="H61" s="53">
        <v>11</v>
      </c>
      <c r="I61" s="53">
        <v>7</v>
      </c>
      <c r="J61" s="53">
        <v>8</v>
      </c>
      <c r="K61" s="53">
        <v>3</v>
      </c>
      <c r="L61" s="53">
        <v>15</v>
      </c>
      <c r="M61" s="53">
        <v>1</v>
      </c>
      <c r="N61" s="53"/>
      <c r="O61" s="53"/>
      <c r="P61" s="53"/>
      <c r="Q61" s="53"/>
      <c r="R61" s="12"/>
      <c r="S61" s="12"/>
      <c r="T61" s="12"/>
      <c r="U61" s="12"/>
    </row>
    <row r="62" spans="1:29" ht="15.95" customHeight="1" x14ac:dyDescent="0.2">
      <c r="A62" s="12"/>
      <c r="B62" s="12"/>
      <c r="C62" s="12"/>
      <c r="D62" s="184"/>
      <c r="E62" s="1" t="s">
        <v>63</v>
      </c>
      <c r="F62" s="52">
        <v>10</v>
      </c>
      <c r="G62" s="53">
        <v>5</v>
      </c>
      <c r="H62" s="53">
        <v>15</v>
      </c>
      <c r="I62" s="53">
        <v>12</v>
      </c>
      <c r="J62" s="53">
        <v>2</v>
      </c>
      <c r="K62" s="53">
        <v>8</v>
      </c>
      <c r="L62" s="53"/>
      <c r="M62" s="53"/>
      <c r="N62" s="53"/>
      <c r="O62" s="53"/>
      <c r="P62" s="53"/>
      <c r="Q62" s="53"/>
      <c r="R62" s="12"/>
      <c r="S62" s="12"/>
      <c r="T62" s="12"/>
      <c r="U62" s="12"/>
    </row>
    <row r="63" spans="1:29" ht="15.95" customHeight="1" x14ac:dyDescent="0.2">
      <c r="A63" s="12"/>
      <c r="B63" s="12"/>
      <c r="C63" s="12"/>
      <c r="D63" s="184"/>
      <c r="E63" s="1" t="s">
        <v>62</v>
      </c>
      <c r="F63" s="51">
        <v>8</v>
      </c>
      <c r="G63" s="53">
        <v>18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12"/>
      <c r="S63" s="12"/>
      <c r="T63" s="12"/>
      <c r="U63" s="12"/>
    </row>
    <row r="64" spans="1:29" ht="15.95" customHeight="1" x14ac:dyDescent="0.2">
      <c r="A64" s="12"/>
      <c r="B64" s="12"/>
      <c r="C64" s="12"/>
      <c r="D64" s="184"/>
      <c r="E64" s="1" t="s">
        <v>61</v>
      </c>
      <c r="F64" s="51">
        <v>18</v>
      </c>
      <c r="G64" s="53">
        <v>12</v>
      </c>
      <c r="H64" s="53">
        <v>3</v>
      </c>
      <c r="I64" s="53">
        <v>18</v>
      </c>
      <c r="J64" s="53"/>
      <c r="K64" s="53"/>
      <c r="L64" s="53">
        <v>10</v>
      </c>
      <c r="M64" s="53">
        <v>15</v>
      </c>
      <c r="N64" s="53"/>
      <c r="O64" s="53"/>
      <c r="P64" s="53"/>
      <c r="Q64" s="53"/>
      <c r="R64" s="12"/>
      <c r="S64" s="12"/>
      <c r="T64" s="12"/>
      <c r="U64" s="12"/>
    </row>
    <row r="65" spans="1:21" ht="15.75" x14ac:dyDescent="0.2">
      <c r="A65" s="12"/>
      <c r="B65" s="12"/>
      <c r="C65" s="12"/>
      <c r="D65" s="184"/>
      <c r="E65" s="1" t="s">
        <v>64</v>
      </c>
      <c r="F65" s="51">
        <v>7</v>
      </c>
      <c r="G65" s="53">
        <v>3</v>
      </c>
      <c r="H65" s="53">
        <v>6</v>
      </c>
      <c r="I65" s="53">
        <v>15</v>
      </c>
      <c r="J65" s="53">
        <v>11</v>
      </c>
      <c r="K65" s="53">
        <v>2</v>
      </c>
      <c r="L65" s="53">
        <v>5</v>
      </c>
      <c r="M65" s="53">
        <v>9</v>
      </c>
      <c r="N65" s="53"/>
      <c r="O65" s="53"/>
      <c r="P65" s="53"/>
      <c r="Q65" s="53"/>
      <c r="R65" s="12"/>
      <c r="S65" s="12"/>
      <c r="T65" s="12"/>
      <c r="U65" s="12"/>
    </row>
    <row r="66" spans="1:21" ht="15.75" x14ac:dyDescent="0.2">
      <c r="A66" s="12"/>
      <c r="B66" s="12"/>
      <c r="C66" s="12"/>
      <c r="D66" s="184"/>
      <c r="E66" s="1" t="s">
        <v>65</v>
      </c>
      <c r="F66" s="51">
        <v>3</v>
      </c>
      <c r="G66" s="53">
        <v>14</v>
      </c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12"/>
      <c r="S66" s="12"/>
      <c r="T66" s="12"/>
      <c r="U66" s="12"/>
    </row>
    <row r="67" spans="1:21" ht="15.75" x14ac:dyDescent="0.2">
      <c r="A67" s="12"/>
      <c r="B67" s="12"/>
      <c r="C67" s="12"/>
      <c r="D67" s="184"/>
      <c r="E67" s="1" t="s">
        <v>66</v>
      </c>
      <c r="F67" s="51">
        <v>14</v>
      </c>
      <c r="G67" s="53">
        <v>10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12"/>
      <c r="S67" s="12"/>
      <c r="T67" s="12"/>
      <c r="U67" s="12"/>
    </row>
    <row r="68" spans="1:21" ht="15.75" x14ac:dyDescent="0.2">
      <c r="A68" s="12"/>
      <c r="B68" s="12"/>
      <c r="C68" s="12"/>
      <c r="D68" s="184"/>
      <c r="E68" s="1" t="s">
        <v>99</v>
      </c>
      <c r="F68" s="52"/>
      <c r="G68" s="53"/>
      <c r="H68" s="53">
        <v>10</v>
      </c>
      <c r="I68" s="53">
        <v>14</v>
      </c>
      <c r="J68" s="53">
        <v>3</v>
      </c>
      <c r="K68" s="53">
        <v>15</v>
      </c>
      <c r="L68" s="53"/>
      <c r="M68" s="53"/>
      <c r="N68" s="53"/>
      <c r="O68" s="53"/>
      <c r="P68" s="53"/>
      <c r="Q68" s="53"/>
      <c r="R68" s="12"/>
      <c r="S68" s="12"/>
      <c r="T68" s="12"/>
      <c r="U68" s="12"/>
    </row>
    <row r="69" spans="1:21" ht="15.75" x14ac:dyDescent="0.2">
      <c r="A69" s="12"/>
      <c r="B69" s="12"/>
      <c r="C69" s="12"/>
      <c r="D69" s="184"/>
      <c r="E69" s="1" t="s">
        <v>97</v>
      </c>
      <c r="F69" s="67"/>
      <c r="G69" s="53"/>
      <c r="H69" s="53">
        <v>8</v>
      </c>
      <c r="I69" s="53">
        <v>10</v>
      </c>
      <c r="J69" s="53"/>
      <c r="K69" s="53"/>
      <c r="L69" s="53"/>
      <c r="M69" s="53"/>
      <c r="N69" s="53"/>
      <c r="O69" s="53"/>
      <c r="P69" s="53"/>
      <c r="Q69" s="53"/>
      <c r="R69" s="12"/>
      <c r="S69" s="12"/>
      <c r="T69" s="12"/>
      <c r="U69" s="12"/>
    </row>
    <row r="70" spans="1:21" ht="15.75" x14ac:dyDescent="0.2">
      <c r="A70" s="12"/>
      <c r="B70" s="12"/>
      <c r="C70" s="12"/>
      <c r="D70" s="184"/>
      <c r="E70" s="1" t="s">
        <v>100</v>
      </c>
      <c r="F70" s="51"/>
      <c r="G70" s="53"/>
      <c r="H70" s="53">
        <v>14</v>
      </c>
      <c r="I70" s="53">
        <v>3</v>
      </c>
      <c r="J70" s="53"/>
      <c r="K70" s="53"/>
      <c r="L70" s="53"/>
      <c r="M70" s="53"/>
      <c r="N70" s="53"/>
      <c r="O70" s="53"/>
      <c r="P70" s="53"/>
      <c r="Q70" s="53"/>
      <c r="R70" s="12"/>
      <c r="S70" s="12"/>
      <c r="T70" s="12"/>
      <c r="U70" s="12"/>
    </row>
    <row r="71" spans="1:21" ht="15.75" x14ac:dyDescent="0.2">
      <c r="A71" s="12"/>
      <c r="B71" s="12"/>
      <c r="C71" s="12"/>
      <c r="D71" s="184"/>
      <c r="E71" s="1" t="s">
        <v>98</v>
      </c>
      <c r="F71" s="67"/>
      <c r="G71" s="53"/>
      <c r="H71" s="53">
        <v>1</v>
      </c>
      <c r="I71" s="53">
        <v>5</v>
      </c>
      <c r="J71" s="53">
        <v>14</v>
      </c>
      <c r="K71" s="53">
        <v>18</v>
      </c>
      <c r="L71" s="53"/>
      <c r="M71" s="53"/>
      <c r="N71" s="53"/>
      <c r="O71" s="53"/>
      <c r="P71" s="53"/>
      <c r="Q71" s="53"/>
      <c r="R71" s="12"/>
      <c r="S71" s="12"/>
      <c r="T71" s="12"/>
      <c r="U71" s="12"/>
    </row>
    <row r="72" spans="1:21" ht="15.75" x14ac:dyDescent="0.2">
      <c r="A72" s="12"/>
      <c r="B72" s="12"/>
      <c r="C72" s="12"/>
      <c r="D72" s="184"/>
      <c r="E72" s="1" t="s">
        <v>96</v>
      </c>
      <c r="F72" s="67"/>
      <c r="G72" s="53"/>
      <c r="H72" s="53">
        <v>18</v>
      </c>
      <c r="I72" s="53">
        <v>1</v>
      </c>
      <c r="J72" s="53">
        <v>6</v>
      </c>
      <c r="K72" s="53">
        <v>9</v>
      </c>
      <c r="L72" s="53">
        <v>3</v>
      </c>
      <c r="M72" s="53">
        <v>12</v>
      </c>
      <c r="N72" s="53"/>
      <c r="O72" s="53"/>
      <c r="P72" s="53"/>
      <c r="Q72" s="53"/>
      <c r="R72" s="12"/>
      <c r="S72" s="12"/>
      <c r="T72" s="12"/>
      <c r="U72" s="12"/>
    </row>
    <row r="73" spans="1:21" ht="15.75" x14ac:dyDescent="0.2">
      <c r="A73" s="12"/>
      <c r="B73" s="12"/>
      <c r="C73" s="12"/>
      <c r="D73" s="184"/>
      <c r="E73" s="1" t="s">
        <v>124</v>
      </c>
      <c r="F73" s="52"/>
      <c r="G73" s="53"/>
      <c r="H73" s="53"/>
      <c r="I73" s="53"/>
      <c r="J73" s="53">
        <v>10</v>
      </c>
      <c r="K73" s="53">
        <v>5</v>
      </c>
      <c r="L73" s="53"/>
      <c r="M73" s="53"/>
      <c r="N73" s="53"/>
      <c r="O73" s="53"/>
      <c r="P73" s="53"/>
      <c r="Q73" s="53"/>
      <c r="R73" s="12"/>
      <c r="S73" s="12"/>
      <c r="T73" s="12"/>
      <c r="U73" s="12"/>
    </row>
    <row r="74" spans="1:21" ht="15.75" x14ac:dyDescent="0.2">
      <c r="A74" s="12"/>
      <c r="B74" s="12"/>
      <c r="C74" s="12"/>
      <c r="D74" s="184"/>
      <c r="E74" s="1" t="s">
        <v>32</v>
      </c>
      <c r="F74" s="51"/>
      <c r="G74" s="53"/>
      <c r="H74" s="53"/>
      <c r="I74" s="53"/>
      <c r="J74" s="53">
        <v>9</v>
      </c>
      <c r="K74" s="53">
        <v>1</v>
      </c>
      <c r="L74" s="53">
        <v>2</v>
      </c>
      <c r="M74" s="53">
        <v>7</v>
      </c>
      <c r="N74" s="53"/>
      <c r="O74" s="53"/>
      <c r="P74" s="53"/>
      <c r="Q74" s="53"/>
      <c r="R74" s="12"/>
      <c r="S74" s="12"/>
      <c r="T74" s="12"/>
      <c r="U74" s="12"/>
    </row>
    <row r="75" spans="1:21" ht="15.75" x14ac:dyDescent="0.2">
      <c r="A75" s="12"/>
      <c r="B75" s="12"/>
      <c r="C75" s="12"/>
      <c r="D75" s="184"/>
      <c r="E75" s="1" t="s">
        <v>125</v>
      </c>
      <c r="F75" s="52"/>
      <c r="G75" s="53"/>
      <c r="H75" s="53"/>
      <c r="I75" s="53"/>
      <c r="J75" s="53">
        <v>1</v>
      </c>
      <c r="K75" s="53">
        <v>12</v>
      </c>
      <c r="L75" s="53">
        <v>18</v>
      </c>
      <c r="M75" s="53">
        <v>8</v>
      </c>
      <c r="N75" s="53"/>
      <c r="O75" s="53"/>
      <c r="P75" s="53"/>
      <c r="Q75" s="53"/>
      <c r="R75" s="12"/>
      <c r="S75" s="12"/>
      <c r="T75" s="12"/>
      <c r="U75" s="12"/>
    </row>
    <row r="76" spans="1:21" ht="15.75" x14ac:dyDescent="0.2">
      <c r="A76" s="12"/>
      <c r="B76" s="12"/>
      <c r="C76" s="12"/>
      <c r="D76" s="184"/>
      <c r="E76" s="1" t="s">
        <v>42</v>
      </c>
      <c r="F76" s="52"/>
      <c r="G76" s="53"/>
      <c r="H76" s="53"/>
      <c r="I76" s="53"/>
      <c r="J76" s="53"/>
      <c r="K76" s="53"/>
      <c r="L76" s="53">
        <v>8</v>
      </c>
      <c r="M76" s="53">
        <v>2</v>
      </c>
      <c r="N76" s="53"/>
      <c r="O76" s="53"/>
      <c r="P76" s="53"/>
      <c r="Q76" s="53"/>
      <c r="R76" s="12"/>
      <c r="S76" s="12"/>
      <c r="T76" s="12"/>
      <c r="U76" s="12"/>
    </row>
    <row r="77" spans="1:21" ht="15.75" x14ac:dyDescent="0.2">
      <c r="A77" s="12"/>
      <c r="B77" s="12"/>
      <c r="C77" s="12"/>
      <c r="D77" s="184"/>
      <c r="E77" s="1" t="s">
        <v>134</v>
      </c>
      <c r="F77" s="52"/>
      <c r="G77" s="53"/>
      <c r="H77" s="53"/>
      <c r="I77" s="53"/>
      <c r="J77" s="53"/>
      <c r="K77" s="53"/>
      <c r="L77" s="53">
        <v>14</v>
      </c>
      <c r="M77" s="53">
        <v>16</v>
      </c>
      <c r="N77" s="53"/>
      <c r="O77" s="53"/>
      <c r="P77" s="53"/>
      <c r="Q77" s="53"/>
      <c r="R77" s="12"/>
      <c r="S77" s="12"/>
      <c r="T77" s="12"/>
      <c r="U77" s="12"/>
    </row>
    <row r="78" spans="1:21" ht="15.75" x14ac:dyDescent="0.2">
      <c r="A78" s="12"/>
      <c r="B78" s="12"/>
      <c r="C78" s="12"/>
      <c r="D78" s="184"/>
      <c r="E78" s="1"/>
      <c r="F78" s="66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12"/>
      <c r="S78" s="12"/>
      <c r="T78" s="12"/>
      <c r="U78" s="12"/>
    </row>
    <row r="79" spans="1:21" ht="15.75" x14ac:dyDescent="0.2">
      <c r="A79" s="12"/>
      <c r="B79" s="12"/>
      <c r="C79" s="12"/>
      <c r="D79" s="184"/>
      <c r="E79" s="1"/>
      <c r="F79" s="66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12"/>
      <c r="S79" s="12"/>
      <c r="T79" s="12"/>
      <c r="U79" s="12"/>
    </row>
    <row r="80" spans="1:21" ht="20.100000000000001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34" ht="18" customHeight="1" x14ac:dyDescent="0.2">
      <c r="A81" s="12"/>
      <c r="B81" s="185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</row>
    <row r="82" spans="1:34" ht="20.100000000000001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22"/>
    </row>
    <row r="83" spans="1:34" ht="12.95" customHeight="1" x14ac:dyDescent="0.2">
      <c r="A83" s="12"/>
      <c r="B83" s="281" t="s">
        <v>22</v>
      </c>
      <c r="C83" s="282"/>
      <c r="D83" s="282"/>
      <c r="E83" s="282"/>
      <c r="F83" s="205" t="s">
        <v>3</v>
      </c>
      <c r="G83" s="284"/>
      <c r="H83" s="285"/>
      <c r="I83" s="285"/>
      <c r="J83" s="285"/>
      <c r="K83" s="280"/>
      <c r="L83" s="280"/>
      <c r="M83" s="280"/>
      <c r="N83" s="280"/>
      <c r="O83" s="280"/>
      <c r="P83" s="280"/>
      <c r="Q83" s="280"/>
      <c r="R83" s="280"/>
      <c r="S83" s="12"/>
      <c r="T83" s="12"/>
      <c r="U83" s="22"/>
    </row>
    <row r="84" spans="1:34" ht="12.75" customHeight="1" x14ac:dyDescent="0.2">
      <c r="A84" s="12"/>
      <c r="B84" s="283"/>
      <c r="C84" s="283"/>
      <c r="D84" s="283"/>
      <c r="E84" s="283"/>
      <c r="F84" s="206"/>
      <c r="G84" s="6">
        <v>1</v>
      </c>
      <c r="H84" s="6">
        <v>2</v>
      </c>
      <c r="I84" s="6">
        <v>3</v>
      </c>
      <c r="J84" s="6">
        <v>4</v>
      </c>
      <c r="K84" s="6">
        <v>5</v>
      </c>
      <c r="L84" s="6">
        <v>6</v>
      </c>
      <c r="M84" s="6">
        <v>7</v>
      </c>
      <c r="N84" s="6">
        <v>8</v>
      </c>
      <c r="O84" s="6">
        <v>9</v>
      </c>
      <c r="P84" s="6">
        <v>10</v>
      </c>
      <c r="Q84" s="6">
        <v>11</v>
      </c>
      <c r="R84" s="6">
        <v>12</v>
      </c>
      <c r="S84" s="12"/>
      <c r="T84" s="12"/>
      <c r="U84" s="22"/>
    </row>
    <row r="85" spans="1:34" ht="39.950000000000003" customHeight="1" x14ac:dyDescent="0.2">
      <c r="A85" s="12"/>
      <c r="B85" s="187" t="s">
        <v>37</v>
      </c>
      <c r="C85" s="188"/>
      <c r="D85" s="189"/>
      <c r="E85" s="21"/>
      <c r="F85" s="34">
        <f t="shared" ref="F85:F92" si="2">SUM(G85:R85)</f>
        <v>525</v>
      </c>
      <c r="G85" s="28">
        <v>22</v>
      </c>
      <c r="H85" s="28">
        <v>21</v>
      </c>
      <c r="I85" s="28">
        <v>67</v>
      </c>
      <c r="J85" s="28">
        <v>64</v>
      </c>
      <c r="K85" s="28">
        <v>61</v>
      </c>
      <c r="L85" s="28">
        <v>84</v>
      </c>
      <c r="M85" s="28">
        <v>47</v>
      </c>
      <c r="N85" s="28">
        <v>46</v>
      </c>
      <c r="O85" s="28">
        <v>55</v>
      </c>
      <c r="P85" s="28">
        <v>58</v>
      </c>
      <c r="Q85" s="28"/>
      <c r="R85" s="28"/>
      <c r="S85" s="12"/>
      <c r="T85" s="12"/>
      <c r="U85" s="22"/>
      <c r="X85" s="169"/>
      <c r="Y85" s="169"/>
      <c r="Z85" s="169"/>
      <c r="AA85" s="166"/>
      <c r="AB85" s="168"/>
      <c r="AC85" s="167"/>
      <c r="AD85" s="167"/>
      <c r="AE85" s="167"/>
      <c r="AF85" s="167"/>
      <c r="AG85" s="167"/>
      <c r="AH85" s="167"/>
    </row>
    <row r="86" spans="1:34" ht="39.950000000000003" customHeight="1" x14ac:dyDescent="0.2">
      <c r="A86" s="12"/>
      <c r="B86" s="187" t="s">
        <v>9</v>
      </c>
      <c r="C86" s="188"/>
      <c r="D86" s="189"/>
      <c r="E86" s="21"/>
      <c r="F86" s="34">
        <f t="shared" si="2"/>
        <v>304</v>
      </c>
      <c r="G86" s="28">
        <v>19</v>
      </c>
      <c r="H86" s="28">
        <v>19</v>
      </c>
      <c r="I86" s="28">
        <v>35</v>
      </c>
      <c r="J86" s="28">
        <v>35</v>
      </c>
      <c r="K86" s="28">
        <v>24</v>
      </c>
      <c r="L86" s="28">
        <v>22</v>
      </c>
      <c r="M86" s="28">
        <v>57</v>
      </c>
      <c r="N86" s="28">
        <v>58</v>
      </c>
      <c r="O86" s="28">
        <v>17</v>
      </c>
      <c r="P86" s="28">
        <v>18</v>
      </c>
      <c r="Q86" s="28"/>
      <c r="R86" s="28"/>
      <c r="S86" s="12"/>
      <c r="T86" s="12"/>
      <c r="U86" s="22"/>
    </row>
    <row r="87" spans="1:34" ht="39.950000000000003" customHeight="1" x14ac:dyDescent="0.2">
      <c r="A87" s="12"/>
      <c r="B87" s="187" t="s">
        <v>45</v>
      </c>
      <c r="C87" s="188"/>
      <c r="D87" s="189"/>
      <c r="E87" s="21"/>
      <c r="F87" s="34">
        <f t="shared" si="2"/>
        <v>291</v>
      </c>
      <c r="G87" s="28">
        <v>45</v>
      </c>
      <c r="H87" s="28">
        <v>45</v>
      </c>
      <c r="I87" s="28">
        <v>42</v>
      </c>
      <c r="J87" s="28">
        <v>40</v>
      </c>
      <c r="K87" s="28">
        <v>20</v>
      </c>
      <c r="L87" s="28">
        <v>20</v>
      </c>
      <c r="M87" s="28">
        <v>17</v>
      </c>
      <c r="N87" s="28">
        <v>18</v>
      </c>
      <c r="O87" s="28">
        <v>23</v>
      </c>
      <c r="P87" s="28">
        <v>21</v>
      </c>
      <c r="Q87" s="28"/>
      <c r="R87" s="28"/>
      <c r="S87" s="12"/>
      <c r="T87" s="12"/>
      <c r="U87" s="22"/>
    </row>
    <row r="88" spans="1:34" ht="39.950000000000003" customHeight="1" x14ac:dyDescent="0.2">
      <c r="A88" s="12"/>
      <c r="B88" s="187" t="s">
        <v>52</v>
      </c>
      <c r="C88" s="188"/>
      <c r="D88" s="189"/>
      <c r="E88" s="21"/>
      <c r="F88" s="34">
        <f t="shared" si="2"/>
        <v>280</v>
      </c>
      <c r="G88" s="28">
        <v>23</v>
      </c>
      <c r="H88" s="28">
        <v>24</v>
      </c>
      <c r="I88" s="28">
        <v>22</v>
      </c>
      <c r="J88" s="28">
        <v>25</v>
      </c>
      <c r="K88" s="28">
        <v>44</v>
      </c>
      <c r="L88" s="28">
        <v>24</v>
      </c>
      <c r="M88" s="28">
        <v>25</v>
      </c>
      <c r="N88" s="28">
        <v>25</v>
      </c>
      <c r="O88" s="28">
        <v>44</v>
      </c>
      <c r="P88" s="28">
        <v>24</v>
      </c>
      <c r="Q88" s="28"/>
      <c r="R88" s="28"/>
      <c r="S88" s="12"/>
      <c r="T88" s="12"/>
      <c r="U88" s="22"/>
    </row>
    <row r="89" spans="1:34" ht="39.950000000000003" customHeight="1" x14ac:dyDescent="0.2">
      <c r="A89" s="12"/>
      <c r="B89" s="187" t="s">
        <v>8</v>
      </c>
      <c r="C89" s="188"/>
      <c r="D89" s="189"/>
      <c r="E89" s="21"/>
      <c r="F89" s="34">
        <f t="shared" si="2"/>
        <v>161</v>
      </c>
      <c r="G89" s="28">
        <v>45</v>
      </c>
      <c r="H89" s="28">
        <v>45</v>
      </c>
      <c r="I89" s="28">
        <v>18</v>
      </c>
      <c r="J89" s="28">
        <v>19</v>
      </c>
      <c r="K89" s="28">
        <v>18</v>
      </c>
      <c r="L89" s="28">
        <v>16</v>
      </c>
      <c r="M89" s="28"/>
      <c r="N89" s="28"/>
      <c r="O89" s="28"/>
      <c r="P89" s="28"/>
      <c r="Q89" s="28"/>
      <c r="R89" s="28"/>
      <c r="S89" s="12"/>
      <c r="T89" s="12"/>
      <c r="U89" s="22"/>
    </row>
    <row r="90" spans="1:34" ht="39.950000000000003" customHeight="1" x14ac:dyDescent="0.2">
      <c r="A90" s="12"/>
      <c r="B90" s="187" t="s">
        <v>55</v>
      </c>
      <c r="C90" s="188"/>
      <c r="D90" s="189"/>
      <c r="E90" s="21"/>
      <c r="F90" s="34">
        <f t="shared" si="2"/>
        <v>169</v>
      </c>
      <c r="G90" s="28">
        <v>18</v>
      </c>
      <c r="H90" s="28">
        <v>18</v>
      </c>
      <c r="I90" s="28">
        <v>21</v>
      </c>
      <c r="J90" s="28">
        <v>22</v>
      </c>
      <c r="K90" s="28">
        <v>22</v>
      </c>
      <c r="L90" s="28">
        <v>21</v>
      </c>
      <c r="M90" s="28"/>
      <c r="N90" s="28"/>
      <c r="O90" s="28">
        <v>25</v>
      </c>
      <c r="P90" s="28">
        <v>22</v>
      </c>
      <c r="Q90" s="28"/>
      <c r="R90" s="28"/>
      <c r="S90" s="12"/>
      <c r="T90" s="12"/>
      <c r="U90" s="22"/>
    </row>
    <row r="91" spans="1:34" ht="39.950000000000003" customHeight="1" x14ac:dyDescent="0.2">
      <c r="A91" s="12"/>
      <c r="B91" s="187" t="s">
        <v>53</v>
      </c>
      <c r="C91" s="188"/>
      <c r="D91" s="189"/>
      <c r="E91" s="21"/>
      <c r="F91" s="34">
        <f t="shared" si="2"/>
        <v>165</v>
      </c>
      <c r="G91" s="28"/>
      <c r="H91" s="28"/>
      <c r="I91" s="28"/>
      <c r="J91" s="28"/>
      <c r="K91" s="28">
        <v>16</v>
      </c>
      <c r="L91" s="28"/>
      <c r="M91" s="28">
        <v>40</v>
      </c>
      <c r="N91" s="28">
        <v>40</v>
      </c>
      <c r="O91" s="28">
        <v>33</v>
      </c>
      <c r="P91" s="28">
        <v>36</v>
      </c>
      <c r="Q91" s="28"/>
      <c r="R91" s="28"/>
      <c r="S91" s="12"/>
      <c r="T91" s="12"/>
      <c r="U91" s="22"/>
    </row>
    <row r="92" spans="1:34" ht="39.950000000000003" customHeight="1" x14ac:dyDescent="0.2">
      <c r="A92" s="12"/>
      <c r="B92" s="187" t="s">
        <v>51</v>
      </c>
      <c r="C92" s="188"/>
      <c r="D92" s="189"/>
      <c r="E92" s="21"/>
      <c r="F92" s="34">
        <f t="shared" si="2"/>
        <v>18</v>
      </c>
      <c r="G92" s="28"/>
      <c r="H92" s="28"/>
      <c r="I92" s="28"/>
      <c r="J92" s="28"/>
      <c r="K92" s="28"/>
      <c r="L92" s="28">
        <v>18</v>
      </c>
      <c r="M92" s="28"/>
      <c r="N92" s="28"/>
      <c r="O92" s="28"/>
      <c r="P92" s="28"/>
      <c r="Q92" s="28"/>
      <c r="R92" s="28"/>
      <c r="S92" s="12"/>
      <c r="T92" s="12"/>
      <c r="U92" s="22"/>
    </row>
    <row r="93" spans="1:34" ht="39.950000000000003" customHeight="1" x14ac:dyDescent="0.2">
      <c r="A93" s="12"/>
      <c r="B93" s="187" t="s">
        <v>26</v>
      </c>
      <c r="C93" s="188"/>
      <c r="D93" s="189"/>
      <c r="E93" s="21"/>
      <c r="F93" s="34">
        <f t="shared" ref="F93" si="3">SUM(G93:R93)</f>
        <v>27</v>
      </c>
      <c r="G93" s="28"/>
      <c r="H93" s="28"/>
      <c r="I93" s="28"/>
      <c r="J93" s="28"/>
      <c r="K93" s="28"/>
      <c r="L93" s="28"/>
      <c r="M93" s="28"/>
      <c r="N93" s="28"/>
      <c r="O93" s="28">
        <v>11</v>
      </c>
      <c r="P93" s="28">
        <v>16</v>
      </c>
      <c r="Q93" s="28"/>
      <c r="R93" s="28"/>
      <c r="S93" s="12"/>
      <c r="T93" s="12"/>
      <c r="U93" s="22"/>
    </row>
    <row r="94" spans="1:34" ht="20.100000000000001" customHeight="1" x14ac:dyDescent="0.2">
      <c r="A94" s="12"/>
      <c r="B94" s="12"/>
      <c r="C94" s="5"/>
      <c r="D94" s="5"/>
      <c r="E94" s="5"/>
      <c r="F94" s="12"/>
      <c r="G94" s="5"/>
      <c r="H94" s="5"/>
      <c r="I94" s="16"/>
      <c r="J94" s="16"/>
      <c r="K94" s="5"/>
      <c r="L94" s="5"/>
      <c r="M94" s="5"/>
      <c r="N94" s="5"/>
      <c r="O94" s="12"/>
      <c r="P94" s="12"/>
      <c r="Q94" s="12"/>
      <c r="R94" s="12"/>
      <c r="S94" s="12"/>
      <c r="T94" s="12"/>
      <c r="U94" s="22"/>
    </row>
    <row r="95" spans="1:34" ht="12.95" customHeight="1" x14ac:dyDescent="0.2">
      <c r="A95" s="12"/>
      <c r="B95" s="281" t="s">
        <v>30</v>
      </c>
      <c r="C95" s="282"/>
      <c r="D95" s="282"/>
      <c r="E95" s="282"/>
      <c r="F95" s="203" t="s">
        <v>3</v>
      </c>
      <c r="G95" s="284"/>
      <c r="H95" s="285"/>
      <c r="I95" s="285"/>
      <c r="J95" s="285"/>
      <c r="K95" s="280"/>
      <c r="L95" s="280"/>
      <c r="M95" s="280"/>
      <c r="N95" s="280"/>
      <c r="O95" s="280"/>
      <c r="P95" s="280"/>
      <c r="Q95" s="280"/>
      <c r="R95" s="280"/>
      <c r="S95" s="12"/>
      <c r="T95" s="12"/>
      <c r="U95" s="22"/>
    </row>
    <row r="96" spans="1:34" ht="12.75" customHeight="1" x14ac:dyDescent="0.2">
      <c r="A96" s="12"/>
      <c r="B96" s="283"/>
      <c r="C96" s="283"/>
      <c r="D96" s="283"/>
      <c r="E96" s="283"/>
      <c r="F96" s="204"/>
      <c r="G96" s="6">
        <v>1</v>
      </c>
      <c r="H96" s="6">
        <v>2</v>
      </c>
      <c r="I96" s="6">
        <v>3</v>
      </c>
      <c r="J96" s="6">
        <v>4</v>
      </c>
      <c r="K96" s="6">
        <v>5</v>
      </c>
      <c r="L96" s="6">
        <v>6</v>
      </c>
      <c r="M96" s="6">
        <v>7</v>
      </c>
      <c r="N96" s="6">
        <v>8</v>
      </c>
      <c r="O96" s="6">
        <v>9</v>
      </c>
      <c r="P96" s="6">
        <v>10</v>
      </c>
      <c r="Q96" s="6">
        <v>11</v>
      </c>
      <c r="R96" s="6">
        <v>12</v>
      </c>
      <c r="S96" s="12"/>
      <c r="T96" s="12"/>
      <c r="U96" s="22"/>
    </row>
    <row r="97" spans="1:21" ht="20.25" x14ac:dyDescent="0.2">
      <c r="A97" s="12"/>
      <c r="B97" s="12"/>
      <c r="C97" s="5"/>
      <c r="D97" s="5"/>
      <c r="E97" s="143" t="s">
        <v>42</v>
      </c>
      <c r="F97" s="29">
        <f>SUM(G97:R97)</f>
        <v>1078</v>
      </c>
      <c r="G97" s="28">
        <v>108</v>
      </c>
      <c r="H97" s="28">
        <v>108</v>
      </c>
      <c r="I97" s="28">
        <v>127</v>
      </c>
      <c r="J97" s="28">
        <v>126</v>
      </c>
      <c r="K97" s="28">
        <v>110</v>
      </c>
      <c r="L97" s="28">
        <v>87</v>
      </c>
      <c r="M97" s="28">
        <v>108</v>
      </c>
      <c r="N97" s="28">
        <v>109</v>
      </c>
      <c r="O97" s="28">
        <v>117</v>
      </c>
      <c r="P97" s="28">
        <v>78</v>
      </c>
      <c r="Q97" s="28"/>
      <c r="R97" s="28"/>
      <c r="S97" s="12"/>
      <c r="T97" s="12"/>
      <c r="U97" s="22"/>
    </row>
    <row r="98" spans="1:21" ht="20.25" x14ac:dyDescent="0.2">
      <c r="A98" s="12"/>
      <c r="B98" s="12"/>
      <c r="C98" s="5"/>
      <c r="D98" s="5"/>
      <c r="E98" s="143" t="s">
        <v>31</v>
      </c>
      <c r="F98" s="29">
        <f>SUM(G98:R98)</f>
        <v>349</v>
      </c>
      <c r="G98" s="28">
        <v>64</v>
      </c>
      <c r="H98" s="28">
        <v>64</v>
      </c>
      <c r="I98" s="28">
        <v>34</v>
      </c>
      <c r="J98" s="28">
        <v>36</v>
      </c>
      <c r="K98" s="28">
        <v>18</v>
      </c>
      <c r="L98" s="28">
        <v>16</v>
      </c>
      <c r="M98" s="28">
        <v>17</v>
      </c>
      <c r="N98" s="28">
        <v>18</v>
      </c>
      <c r="O98" s="28">
        <v>39</v>
      </c>
      <c r="P98" s="28">
        <v>43</v>
      </c>
      <c r="Q98" s="28"/>
      <c r="R98" s="28"/>
      <c r="S98" s="12"/>
      <c r="T98" s="12"/>
      <c r="U98" s="22"/>
    </row>
    <row r="99" spans="1:21" ht="20.25" x14ac:dyDescent="0.2">
      <c r="A99" s="12"/>
      <c r="B99" s="12"/>
      <c r="C99" s="5"/>
      <c r="D99" s="5"/>
      <c r="E99" s="144" t="s">
        <v>32</v>
      </c>
      <c r="F99" s="29">
        <f>SUM(G99:R99)</f>
        <v>347</v>
      </c>
      <c r="G99" s="28"/>
      <c r="H99" s="28"/>
      <c r="I99" s="28">
        <v>24</v>
      </c>
      <c r="J99" s="28">
        <v>23</v>
      </c>
      <c r="K99" s="28">
        <v>61</v>
      </c>
      <c r="L99" s="28">
        <v>61</v>
      </c>
      <c r="M99" s="28">
        <v>45</v>
      </c>
      <c r="N99" s="28">
        <v>41</v>
      </c>
      <c r="O99" s="28">
        <v>34</v>
      </c>
      <c r="P99" s="28">
        <v>58</v>
      </c>
      <c r="Q99" s="28"/>
      <c r="R99" s="28"/>
      <c r="S99" s="12"/>
      <c r="T99" s="12"/>
      <c r="U99" s="22"/>
    </row>
    <row r="100" spans="1:21" ht="20.25" x14ac:dyDescent="0.2">
      <c r="A100" s="12"/>
      <c r="B100" s="12"/>
      <c r="C100" s="5"/>
      <c r="D100" s="5"/>
      <c r="E100" s="143" t="s">
        <v>50</v>
      </c>
      <c r="F100" s="29">
        <f>SUM(G100:R100)</f>
        <v>146</v>
      </c>
      <c r="G100" s="28">
        <v>17</v>
      </c>
      <c r="H100" s="28">
        <v>17</v>
      </c>
      <c r="I100" s="28"/>
      <c r="J100" s="28"/>
      <c r="K100" s="28">
        <v>16</v>
      </c>
      <c r="L100" s="28">
        <v>18</v>
      </c>
      <c r="M100" s="28">
        <v>19</v>
      </c>
      <c r="N100" s="28">
        <v>21</v>
      </c>
      <c r="O100" s="28">
        <v>19</v>
      </c>
      <c r="P100" s="28">
        <v>19</v>
      </c>
      <c r="Q100" s="28"/>
      <c r="R100" s="28"/>
      <c r="S100" s="12"/>
      <c r="T100" s="12"/>
      <c r="U100" s="22"/>
    </row>
    <row r="101" spans="1:21" ht="20.25" x14ac:dyDescent="0.2">
      <c r="A101" s="12"/>
      <c r="B101" s="12"/>
      <c r="C101" s="5"/>
      <c r="D101" s="5"/>
      <c r="E101" s="143" t="s">
        <v>98</v>
      </c>
      <c r="F101" s="29">
        <f>SUM(G101:R101)</f>
        <v>110</v>
      </c>
      <c r="G101" s="66"/>
      <c r="H101" s="66"/>
      <c r="I101" s="28">
        <v>20</v>
      </c>
      <c r="J101" s="28">
        <v>20</v>
      </c>
      <c r="K101" s="66"/>
      <c r="L101" s="28">
        <v>23</v>
      </c>
      <c r="M101" s="28"/>
      <c r="N101" s="28"/>
      <c r="O101" s="28">
        <v>25</v>
      </c>
      <c r="P101" s="28">
        <v>22</v>
      </c>
      <c r="Q101" s="28"/>
      <c r="R101" s="28"/>
      <c r="S101" s="12"/>
      <c r="T101" s="12"/>
      <c r="U101" s="22"/>
    </row>
    <row r="102" spans="1:21" ht="20.100000000000001" customHeight="1" x14ac:dyDescent="0.2">
      <c r="A102" s="12"/>
      <c r="B102" s="12"/>
      <c r="C102" s="5"/>
      <c r="D102" s="5"/>
      <c r="E102" s="5"/>
      <c r="F102" s="12"/>
      <c r="G102" s="5"/>
      <c r="H102" s="5"/>
      <c r="I102" s="16"/>
      <c r="J102" s="16"/>
      <c r="K102" s="5"/>
      <c r="L102" s="5"/>
      <c r="M102" s="5"/>
      <c r="N102" s="5"/>
      <c r="O102" s="5"/>
      <c r="P102" s="12"/>
      <c r="Q102" s="12"/>
      <c r="R102" s="12"/>
      <c r="S102" s="12"/>
      <c r="T102" s="12"/>
      <c r="U102" s="22"/>
    </row>
  </sheetData>
  <sortState ref="E5:S27">
    <sortCondition descending="1" ref="G7:G27"/>
  </sortState>
  <mergeCells count="46">
    <mergeCell ref="B2:T2"/>
    <mergeCell ref="C4:T4"/>
    <mergeCell ref="B4:B27"/>
    <mergeCell ref="T5:T27"/>
    <mergeCell ref="T30:T55"/>
    <mergeCell ref="R32:S32"/>
    <mergeCell ref="N32:O32"/>
    <mergeCell ref="J32:K32"/>
    <mergeCell ref="L32:M32"/>
    <mergeCell ref="P32:Q32"/>
    <mergeCell ref="C5:D6"/>
    <mergeCell ref="P6:Q6"/>
    <mergeCell ref="R6:S6"/>
    <mergeCell ref="J6:K6"/>
    <mergeCell ref="N6:O6"/>
    <mergeCell ref="G31:G32"/>
    <mergeCell ref="G95:R95"/>
    <mergeCell ref="G83:R83"/>
    <mergeCell ref="B95:E96"/>
    <mergeCell ref="F95:F96"/>
    <mergeCell ref="B85:D85"/>
    <mergeCell ref="B89:D89"/>
    <mergeCell ref="B92:D92"/>
    <mergeCell ref="F83:F84"/>
    <mergeCell ref="B87:D87"/>
    <mergeCell ref="B91:D91"/>
    <mergeCell ref="B90:D90"/>
    <mergeCell ref="B86:D86"/>
    <mergeCell ref="B93:D93"/>
    <mergeCell ref="H6:I6"/>
    <mergeCell ref="B28:T28"/>
    <mergeCell ref="E5:E6"/>
    <mergeCell ref="F5:F6"/>
    <mergeCell ref="G5:G6"/>
    <mergeCell ref="L6:M6"/>
    <mergeCell ref="D58:D79"/>
    <mergeCell ref="B83:E84"/>
    <mergeCell ref="B81:U81"/>
    <mergeCell ref="B88:D88"/>
    <mergeCell ref="H32:I32"/>
    <mergeCell ref="B30:B56"/>
    <mergeCell ref="C56:T56"/>
    <mergeCell ref="C30:S30"/>
    <mergeCell ref="C31:D32"/>
    <mergeCell ref="F31:F32"/>
    <mergeCell ref="E31:E32"/>
  </mergeCells>
  <pageMargins left="3.937007874015748E-2" right="3.937007874015748E-2" top="0.15748031496062992" bottom="0.15748031496062992" header="0.31496062992125984" footer="0.31496062992125984"/>
  <pageSetup paperSize="8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W57"/>
  <sheetViews>
    <sheetView zoomScale="90" zoomScaleNormal="90" workbookViewId="0">
      <selection activeCell="T28" sqref="T28:T29"/>
    </sheetView>
  </sheetViews>
  <sheetFormatPr baseColWidth="10" defaultRowHeight="15" x14ac:dyDescent="0.2"/>
  <cols>
    <col min="1" max="1" width="1" style="13" customWidth="1"/>
    <col min="2" max="2" width="3.85546875" style="13" customWidth="1"/>
    <col min="3" max="3" width="5.7109375" style="11" customWidth="1"/>
    <col min="4" max="4" width="7.28515625" style="3" customWidth="1"/>
    <col min="5" max="5" width="20.7109375" style="3" customWidth="1"/>
    <col min="6" max="9" width="10.7109375" style="4" customWidth="1"/>
    <col min="10" max="11" width="9.7109375" style="4" customWidth="1"/>
    <col min="12" max="15" width="9.7109375" style="9" customWidth="1"/>
    <col min="16" max="20" width="9.7109375" style="2" customWidth="1"/>
    <col min="21" max="21" width="10.42578125" style="2" bestFit="1" customWidth="1"/>
    <col min="22" max="22" width="23.28515625" style="2" bestFit="1" customWidth="1"/>
    <col min="23" max="23" width="1" customWidth="1"/>
  </cols>
  <sheetData>
    <row r="1" spans="1:23" ht="12.75" x14ac:dyDescent="0.2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  <c r="W1" s="14"/>
    </row>
    <row r="2" spans="1:23" ht="43.5" customHeight="1" x14ac:dyDescent="0.2">
      <c r="A2" s="12"/>
      <c r="B2" s="262"/>
      <c r="C2" s="262"/>
      <c r="D2" s="262"/>
      <c r="E2" s="263" t="s">
        <v>80</v>
      </c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62"/>
      <c r="U2" s="14"/>
      <c r="V2" s="14"/>
      <c r="W2" s="14"/>
    </row>
    <row r="3" spans="1:23" ht="12.75" x14ac:dyDescent="0.2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  <c r="W3" s="14"/>
    </row>
    <row r="4" spans="1:23" s="2" customFormat="1" ht="12.75" x14ac:dyDescent="0.2">
      <c r="A4" s="32"/>
      <c r="B4" s="25"/>
      <c r="C4" s="32"/>
      <c r="D4" s="25"/>
      <c r="E4" s="32"/>
      <c r="F4" s="25"/>
      <c r="G4" s="32"/>
      <c r="H4" s="32"/>
      <c r="I4" s="25"/>
      <c r="J4" s="32"/>
      <c r="K4" s="25"/>
      <c r="L4" s="32"/>
      <c r="M4" s="25"/>
      <c r="N4" s="32"/>
      <c r="O4" s="25"/>
      <c r="P4" s="32"/>
      <c r="Q4" s="25"/>
      <c r="R4" s="32"/>
      <c r="S4" s="25"/>
      <c r="T4" s="25"/>
      <c r="U4" s="32"/>
      <c r="V4" s="81"/>
      <c r="W4" s="32"/>
    </row>
    <row r="5" spans="1:23" s="2" customFormat="1" ht="12.7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2" customFormat="1" ht="18" customHeight="1" x14ac:dyDescent="0.2">
      <c r="A6" s="12"/>
      <c r="B6" s="264">
        <v>40495</v>
      </c>
      <c r="C6" s="265" t="s">
        <v>81</v>
      </c>
      <c r="D6" s="259" t="s">
        <v>56</v>
      </c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14"/>
      <c r="R6" s="14"/>
      <c r="S6" s="14"/>
      <c r="T6" s="14"/>
      <c r="U6" s="5"/>
      <c r="V6" s="5"/>
      <c r="W6" s="5"/>
    </row>
    <row r="7" spans="1:23" s="2" customFormat="1" ht="18" customHeight="1" x14ac:dyDescent="0.2">
      <c r="A7" s="12"/>
      <c r="B7" s="264"/>
      <c r="C7" s="265"/>
      <c r="D7" s="230" t="s">
        <v>1</v>
      </c>
      <c r="E7" s="219" t="s">
        <v>10</v>
      </c>
      <c r="F7" s="231" t="s">
        <v>36</v>
      </c>
      <c r="G7" s="231"/>
      <c r="H7" s="219" t="s">
        <v>4</v>
      </c>
      <c r="I7" s="219"/>
      <c r="J7" s="198" t="s">
        <v>0</v>
      </c>
      <c r="K7" s="198"/>
      <c r="L7" s="231" t="s">
        <v>7</v>
      </c>
      <c r="M7" s="231"/>
      <c r="N7" s="266" t="s">
        <v>2</v>
      </c>
      <c r="O7" s="216" t="s">
        <v>49</v>
      </c>
      <c r="P7" s="216"/>
      <c r="Q7" s="236" t="s">
        <v>44</v>
      </c>
      <c r="R7" s="14"/>
      <c r="S7" s="14"/>
      <c r="T7" s="14"/>
      <c r="U7" s="5"/>
      <c r="V7" s="5"/>
      <c r="W7" s="5"/>
    </row>
    <row r="8" spans="1:23" s="2" customFormat="1" ht="18" customHeight="1" x14ac:dyDescent="0.2">
      <c r="A8" s="12"/>
      <c r="B8" s="264"/>
      <c r="C8" s="265"/>
      <c r="D8" s="230"/>
      <c r="E8" s="219"/>
      <c r="F8" s="231"/>
      <c r="G8" s="231"/>
      <c r="H8" s="219"/>
      <c r="I8" s="219"/>
      <c r="J8" s="198"/>
      <c r="K8" s="198"/>
      <c r="L8" s="231"/>
      <c r="M8" s="231"/>
      <c r="N8" s="266"/>
      <c r="O8" s="64" t="s">
        <v>47</v>
      </c>
      <c r="P8" s="64" t="s">
        <v>48</v>
      </c>
      <c r="Q8" s="236"/>
      <c r="R8" s="14"/>
      <c r="S8" s="14"/>
      <c r="T8" s="14"/>
      <c r="U8" s="5"/>
      <c r="V8" s="5"/>
      <c r="W8" s="5"/>
    </row>
    <row r="9" spans="1:23" s="2" customFormat="1" ht="18" customHeight="1" x14ac:dyDescent="0.2">
      <c r="A9" s="12"/>
      <c r="B9" s="264"/>
      <c r="C9" s="26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4"/>
      <c r="U9" s="5"/>
      <c r="V9" s="5"/>
      <c r="W9" s="5"/>
    </row>
    <row r="10" spans="1:23" s="2" customFormat="1" ht="18" customHeight="1" x14ac:dyDescent="0.2">
      <c r="A10" s="12"/>
      <c r="B10" s="264"/>
      <c r="C10" s="265"/>
      <c r="D10" s="259" t="s">
        <v>57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8" t="s">
        <v>43</v>
      </c>
      <c r="U10" s="82"/>
      <c r="V10" s="82"/>
      <c r="W10" s="12"/>
    </row>
    <row r="11" spans="1:23" s="2" customFormat="1" ht="18" customHeight="1" x14ac:dyDescent="0.2">
      <c r="A11" s="12"/>
      <c r="B11" s="264"/>
      <c r="C11" s="265"/>
      <c r="D11" s="230" t="s">
        <v>1</v>
      </c>
      <c r="E11" s="219" t="s">
        <v>10</v>
      </c>
      <c r="F11" s="260" t="s">
        <v>27</v>
      </c>
      <c r="G11" s="222" t="s">
        <v>14</v>
      </c>
      <c r="H11" s="223" t="s">
        <v>11</v>
      </c>
      <c r="I11" s="224"/>
      <c r="J11" s="224"/>
      <c r="K11" s="224"/>
      <c r="L11" s="224"/>
      <c r="M11" s="224"/>
      <c r="N11" s="223" t="s">
        <v>12</v>
      </c>
      <c r="O11" s="224"/>
      <c r="P11" s="224"/>
      <c r="Q11" s="224"/>
      <c r="R11" s="224"/>
      <c r="S11" s="224"/>
      <c r="T11" s="258"/>
      <c r="U11" s="215" t="s">
        <v>7</v>
      </c>
      <c r="V11" s="215" t="s">
        <v>83</v>
      </c>
      <c r="W11" s="12"/>
    </row>
    <row r="12" spans="1:23" s="2" customFormat="1" ht="18" customHeight="1" x14ac:dyDescent="0.2">
      <c r="A12" s="12"/>
      <c r="B12" s="264"/>
      <c r="C12" s="265"/>
      <c r="D12" s="230"/>
      <c r="E12" s="219"/>
      <c r="F12" s="261"/>
      <c r="G12" s="222"/>
      <c r="H12" s="55" t="s">
        <v>46</v>
      </c>
      <c r="I12" s="26" t="s">
        <v>13</v>
      </c>
      <c r="J12" s="20">
        <v>1</v>
      </c>
      <c r="K12" s="17">
        <v>2</v>
      </c>
      <c r="L12" s="18">
        <v>3</v>
      </c>
      <c r="M12" s="19">
        <v>4</v>
      </c>
      <c r="N12" s="55" t="s">
        <v>46</v>
      </c>
      <c r="O12" s="26" t="s">
        <v>13</v>
      </c>
      <c r="P12" s="20">
        <v>1</v>
      </c>
      <c r="Q12" s="17">
        <v>2</v>
      </c>
      <c r="R12" s="18">
        <v>3</v>
      </c>
      <c r="S12" s="19">
        <v>4</v>
      </c>
      <c r="T12" s="258"/>
      <c r="U12" s="216"/>
      <c r="V12" s="216"/>
      <c r="W12" s="12"/>
    </row>
    <row r="13" spans="1:23" s="2" customFormat="1" ht="18" customHeight="1" x14ac:dyDescent="0.2">
      <c r="A13" s="12"/>
      <c r="B13" s="264"/>
      <c r="C13" s="265"/>
      <c r="D13" s="63">
        <v>1</v>
      </c>
      <c r="E13" s="1"/>
      <c r="F13" s="27">
        <v>20</v>
      </c>
      <c r="G13" s="59">
        <f t="shared" ref="G13:G29" si="0">I13+O13-T13</f>
        <v>0</v>
      </c>
      <c r="H13" s="55"/>
      <c r="I13" s="50"/>
      <c r="J13" s="31"/>
      <c r="K13" s="31"/>
      <c r="L13" s="31"/>
      <c r="M13" s="31"/>
      <c r="N13" s="55"/>
      <c r="O13" s="50"/>
      <c r="P13" s="65"/>
      <c r="Q13" s="31"/>
      <c r="R13" s="65"/>
      <c r="S13" s="65"/>
      <c r="T13" s="45"/>
      <c r="U13" s="83"/>
      <c r="V13" s="83"/>
      <c r="W13" s="12"/>
    </row>
    <row r="14" spans="1:23" s="2" customFormat="1" ht="18" customHeight="1" x14ac:dyDescent="0.2">
      <c r="A14" s="12"/>
      <c r="B14" s="264"/>
      <c r="C14" s="265"/>
      <c r="D14" s="63">
        <v>2</v>
      </c>
      <c r="E14" s="1"/>
      <c r="F14" s="27">
        <v>18</v>
      </c>
      <c r="G14" s="59">
        <f t="shared" si="0"/>
        <v>0</v>
      </c>
      <c r="H14" s="55"/>
      <c r="I14" s="50"/>
      <c r="J14" s="31"/>
      <c r="K14" s="31"/>
      <c r="L14" s="65"/>
      <c r="M14" s="31"/>
      <c r="N14" s="55"/>
      <c r="O14" s="50"/>
      <c r="P14" s="31"/>
      <c r="Q14" s="31"/>
      <c r="R14" s="31"/>
      <c r="S14" s="31"/>
      <c r="T14" s="45"/>
      <c r="U14" s="83"/>
      <c r="V14" s="83"/>
      <c r="W14" s="12"/>
    </row>
    <row r="15" spans="1:23" s="2" customFormat="1" ht="18" customHeight="1" x14ac:dyDescent="0.2">
      <c r="A15" s="12"/>
      <c r="B15" s="264"/>
      <c r="C15" s="265"/>
      <c r="D15" s="63">
        <v>3</v>
      </c>
      <c r="E15" s="1"/>
      <c r="F15" s="27">
        <v>16</v>
      </c>
      <c r="G15" s="59">
        <f t="shared" si="0"/>
        <v>0</v>
      </c>
      <c r="H15" s="55"/>
      <c r="I15" s="50"/>
      <c r="J15" s="31"/>
      <c r="K15" s="65"/>
      <c r="L15" s="31"/>
      <c r="M15" s="31"/>
      <c r="N15" s="55"/>
      <c r="O15" s="50"/>
      <c r="P15" s="31"/>
      <c r="Q15" s="31"/>
      <c r="R15" s="31"/>
      <c r="S15" s="31"/>
      <c r="T15" s="45"/>
      <c r="U15" s="83"/>
      <c r="V15" s="83"/>
      <c r="W15" s="12"/>
    </row>
    <row r="16" spans="1:23" s="2" customFormat="1" ht="18" customHeight="1" x14ac:dyDescent="0.2">
      <c r="A16" s="12"/>
      <c r="B16" s="264"/>
      <c r="C16" s="265"/>
      <c r="D16" s="63">
        <v>4</v>
      </c>
      <c r="E16" s="1"/>
      <c r="F16" s="27">
        <v>15</v>
      </c>
      <c r="G16" s="59">
        <f t="shared" si="0"/>
        <v>0</v>
      </c>
      <c r="H16" s="55"/>
      <c r="I16" s="50"/>
      <c r="J16" s="31"/>
      <c r="K16" s="65"/>
      <c r="L16" s="65"/>
      <c r="M16" s="31"/>
      <c r="N16" s="55"/>
      <c r="O16" s="50"/>
      <c r="P16" s="31"/>
      <c r="Q16" s="31"/>
      <c r="R16" s="31"/>
      <c r="S16" s="31"/>
      <c r="T16" s="45"/>
      <c r="U16" s="83"/>
      <c r="V16" s="83"/>
      <c r="W16" s="12"/>
    </row>
    <row r="17" spans="1:23" s="2" customFormat="1" ht="18" customHeight="1" x14ac:dyDescent="0.2">
      <c r="A17" s="12"/>
      <c r="B17" s="264"/>
      <c r="C17" s="265"/>
      <c r="D17" s="63">
        <v>5</v>
      </c>
      <c r="E17" s="1"/>
      <c r="F17" s="27">
        <v>14</v>
      </c>
      <c r="G17" s="59">
        <f t="shared" si="0"/>
        <v>0</v>
      </c>
      <c r="H17" s="55"/>
      <c r="I17" s="50"/>
      <c r="J17" s="31"/>
      <c r="K17" s="31"/>
      <c r="L17" s="31"/>
      <c r="M17" s="31"/>
      <c r="N17" s="55"/>
      <c r="O17" s="50"/>
      <c r="P17" s="31"/>
      <c r="Q17" s="31"/>
      <c r="R17" s="31"/>
      <c r="S17" s="31"/>
      <c r="T17" s="45"/>
      <c r="U17" s="83"/>
      <c r="V17" s="83"/>
      <c r="W17" s="12"/>
    </row>
    <row r="18" spans="1:23" s="2" customFormat="1" ht="18" customHeight="1" x14ac:dyDescent="0.2">
      <c r="A18" s="12"/>
      <c r="B18" s="264"/>
      <c r="C18" s="265"/>
      <c r="D18" s="63">
        <v>6</v>
      </c>
      <c r="E18" s="1"/>
      <c r="F18" s="27">
        <v>13</v>
      </c>
      <c r="G18" s="59">
        <f t="shared" si="0"/>
        <v>0</v>
      </c>
      <c r="H18" s="55"/>
      <c r="I18" s="23"/>
      <c r="J18" s="31"/>
      <c r="K18" s="31"/>
      <c r="L18" s="31"/>
      <c r="M18" s="31"/>
      <c r="N18" s="55"/>
      <c r="O18" s="50"/>
      <c r="P18" s="31"/>
      <c r="Q18" s="31"/>
      <c r="R18" s="31"/>
      <c r="S18" s="31"/>
      <c r="T18" s="45"/>
      <c r="U18" s="83"/>
      <c r="V18" s="83"/>
      <c r="W18" s="12"/>
    </row>
    <row r="19" spans="1:23" s="2" customFormat="1" ht="18" customHeight="1" x14ac:dyDescent="0.2">
      <c r="A19" s="12"/>
      <c r="B19" s="264"/>
      <c r="C19" s="265"/>
      <c r="D19" s="63">
        <v>7</v>
      </c>
      <c r="E19" s="1"/>
      <c r="F19" s="27">
        <v>12</v>
      </c>
      <c r="G19" s="59">
        <f t="shared" si="0"/>
        <v>0</v>
      </c>
      <c r="H19" s="55"/>
      <c r="I19" s="50"/>
      <c r="J19" s="31"/>
      <c r="K19" s="31"/>
      <c r="L19" s="31"/>
      <c r="M19" s="31"/>
      <c r="N19" s="55"/>
      <c r="O19" s="50"/>
      <c r="P19" s="31"/>
      <c r="Q19" s="31"/>
      <c r="R19" s="31"/>
      <c r="S19" s="31"/>
      <c r="T19" s="45"/>
      <c r="U19" s="83"/>
      <c r="V19" s="83"/>
      <c r="W19" s="12"/>
    </row>
    <row r="20" spans="1:23" s="2" customFormat="1" ht="18" customHeight="1" x14ac:dyDescent="0.2">
      <c r="A20" s="12"/>
      <c r="B20" s="264"/>
      <c r="C20" s="265"/>
      <c r="D20" s="63">
        <v>8</v>
      </c>
      <c r="E20" s="1"/>
      <c r="F20" s="27">
        <v>11</v>
      </c>
      <c r="G20" s="44">
        <f t="shared" si="0"/>
        <v>0</v>
      </c>
      <c r="H20" s="55"/>
      <c r="I20" s="23"/>
      <c r="J20" s="31"/>
      <c r="K20" s="31"/>
      <c r="L20" s="31"/>
      <c r="M20" s="31"/>
      <c r="N20" s="55"/>
      <c r="O20" s="50"/>
      <c r="P20" s="31"/>
      <c r="Q20" s="31"/>
      <c r="R20" s="31"/>
      <c r="S20" s="31"/>
      <c r="T20" s="45"/>
      <c r="U20" s="83"/>
      <c r="V20" s="83"/>
      <c r="W20" s="12"/>
    </row>
    <row r="21" spans="1:23" s="2" customFormat="1" ht="18" customHeight="1" x14ac:dyDescent="0.2">
      <c r="A21" s="12"/>
      <c r="B21" s="264"/>
      <c r="C21" s="265"/>
      <c r="D21" s="63">
        <v>9</v>
      </c>
      <c r="E21" s="1"/>
      <c r="F21" s="27">
        <v>10</v>
      </c>
      <c r="G21" s="44">
        <f t="shared" si="0"/>
        <v>0</v>
      </c>
      <c r="H21" s="55"/>
      <c r="I21" s="23"/>
      <c r="J21" s="31"/>
      <c r="K21" s="31"/>
      <c r="L21" s="31"/>
      <c r="M21" s="31"/>
      <c r="N21" s="55"/>
      <c r="O21" s="50"/>
      <c r="P21" s="31"/>
      <c r="Q21" s="31"/>
      <c r="R21" s="31"/>
      <c r="S21" s="31"/>
      <c r="T21" s="45"/>
      <c r="U21" s="83"/>
      <c r="V21" s="83"/>
      <c r="W21" s="12"/>
    </row>
    <row r="22" spans="1:23" s="2" customFormat="1" ht="18" customHeight="1" x14ac:dyDescent="0.2">
      <c r="A22" s="12"/>
      <c r="B22" s="264"/>
      <c r="C22" s="265"/>
      <c r="D22" s="63">
        <v>10</v>
      </c>
      <c r="E22" s="1"/>
      <c r="F22" s="27">
        <v>9</v>
      </c>
      <c r="G22" s="44">
        <f t="shared" si="0"/>
        <v>0</v>
      </c>
      <c r="H22" s="55"/>
      <c r="I22" s="23"/>
      <c r="J22" s="31"/>
      <c r="K22" s="31"/>
      <c r="L22" s="31"/>
      <c r="M22" s="31"/>
      <c r="N22" s="55"/>
      <c r="O22" s="50"/>
      <c r="P22" s="31"/>
      <c r="Q22" s="31"/>
      <c r="R22" s="31"/>
      <c r="S22" s="31"/>
      <c r="T22" s="45"/>
      <c r="U22" s="83"/>
      <c r="V22" s="83"/>
      <c r="W22" s="12"/>
    </row>
    <row r="23" spans="1:23" s="2" customFormat="1" ht="18" customHeight="1" x14ac:dyDescent="0.2">
      <c r="A23" s="12"/>
      <c r="B23" s="264"/>
      <c r="C23" s="265"/>
      <c r="D23" s="63">
        <v>11</v>
      </c>
      <c r="E23" s="1"/>
      <c r="F23" s="27">
        <v>8</v>
      </c>
      <c r="G23" s="44">
        <f t="shared" si="0"/>
        <v>0</v>
      </c>
      <c r="H23" s="55"/>
      <c r="I23" s="23"/>
      <c r="J23" s="31"/>
      <c r="K23" s="31"/>
      <c r="L23" s="31"/>
      <c r="M23" s="31"/>
      <c r="N23" s="55"/>
      <c r="O23" s="23"/>
      <c r="P23" s="31"/>
      <c r="Q23" s="31"/>
      <c r="R23" s="31"/>
      <c r="S23" s="31"/>
      <c r="T23" s="45"/>
      <c r="U23" s="83"/>
      <c r="V23" s="83"/>
      <c r="W23" s="12"/>
    </row>
    <row r="24" spans="1:23" s="2" customFormat="1" ht="18" customHeight="1" x14ac:dyDescent="0.2">
      <c r="A24" s="12"/>
      <c r="B24" s="264"/>
      <c r="C24" s="265"/>
      <c r="D24" s="63">
        <v>12</v>
      </c>
      <c r="E24" s="1"/>
      <c r="F24" s="27">
        <v>7</v>
      </c>
      <c r="G24" s="44">
        <f t="shared" si="0"/>
        <v>0</v>
      </c>
      <c r="H24" s="55"/>
      <c r="I24" s="50"/>
      <c r="J24" s="31"/>
      <c r="K24" s="31"/>
      <c r="L24" s="31"/>
      <c r="M24" s="31"/>
      <c r="N24" s="55"/>
      <c r="O24" s="23"/>
      <c r="P24" s="31"/>
      <c r="Q24" s="31"/>
      <c r="R24" s="31"/>
      <c r="S24" s="31"/>
      <c r="T24" s="45"/>
      <c r="U24" s="83"/>
      <c r="V24" s="83"/>
      <c r="W24" s="12"/>
    </row>
    <row r="25" spans="1:23" s="2" customFormat="1" ht="18" customHeight="1" x14ac:dyDescent="0.2">
      <c r="A25" s="12"/>
      <c r="B25" s="264"/>
      <c r="C25" s="265"/>
      <c r="D25" s="63">
        <v>13</v>
      </c>
      <c r="E25" s="1"/>
      <c r="F25" s="27">
        <v>6</v>
      </c>
      <c r="G25" s="44">
        <f t="shared" si="0"/>
        <v>0</v>
      </c>
      <c r="H25" s="55"/>
      <c r="I25" s="23"/>
      <c r="J25" s="31"/>
      <c r="K25" s="31"/>
      <c r="L25" s="31"/>
      <c r="M25" s="31"/>
      <c r="N25" s="55"/>
      <c r="O25" s="50"/>
      <c r="P25" s="31"/>
      <c r="Q25" s="31"/>
      <c r="R25" s="31"/>
      <c r="S25" s="31"/>
      <c r="T25" s="45"/>
      <c r="U25" s="83"/>
      <c r="V25" s="83"/>
      <c r="W25" s="12"/>
    </row>
    <row r="26" spans="1:23" s="2" customFormat="1" ht="18" customHeight="1" x14ac:dyDescent="0.2">
      <c r="A26" s="12"/>
      <c r="B26" s="264"/>
      <c r="C26" s="265"/>
      <c r="D26" s="63">
        <v>14</v>
      </c>
      <c r="E26" s="1"/>
      <c r="F26" s="27">
        <v>5</v>
      </c>
      <c r="G26" s="44">
        <f t="shared" si="0"/>
        <v>0</v>
      </c>
      <c r="H26" s="55"/>
      <c r="I26" s="23"/>
      <c r="J26" s="31"/>
      <c r="K26" s="31"/>
      <c r="L26" s="31"/>
      <c r="M26" s="31"/>
      <c r="N26" s="55"/>
      <c r="O26" s="23"/>
      <c r="P26" s="31"/>
      <c r="Q26" s="31"/>
      <c r="R26" s="31"/>
      <c r="S26" s="31"/>
      <c r="T26" s="45"/>
      <c r="U26" s="83"/>
      <c r="V26" s="83"/>
      <c r="W26" s="12"/>
    </row>
    <row r="27" spans="1:23" s="2" customFormat="1" ht="18" customHeight="1" x14ac:dyDescent="0.2">
      <c r="A27" s="12"/>
      <c r="B27" s="264"/>
      <c r="C27" s="265"/>
      <c r="D27" s="63">
        <v>15</v>
      </c>
      <c r="E27" s="1"/>
      <c r="F27" s="27">
        <v>4</v>
      </c>
      <c r="G27" s="44">
        <f t="shared" si="0"/>
        <v>0</v>
      </c>
      <c r="H27" s="55"/>
      <c r="I27" s="23"/>
      <c r="J27" s="31"/>
      <c r="K27" s="31"/>
      <c r="L27" s="31"/>
      <c r="M27" s="31"/>
      <c r="N27" s="55"/>
      <c r="O27" s="23"/>
      <c r="P27" s="31"/>
      <c r="Q27" s="31"/>
      <c r="R27" s="31"/>
      <c r="S27" s="31"/>
      <c r="T27" s="45"/>
      <c r="U27" s="83"/>
      <c r="V27" s="83"/>
      <c r="W27" s="12"/>
    </row>
    <row r="28" spans="1:23" s="2" customFormat="1" ht="18" customHeight="1" x14ac:dyDescent="0.2">
      <c r="A28" s="12"/>
      <c r="B28" s="264"/>
      <c r="C28" s="265"/>
      <c r="D28" s="63">
        <v>16</v>
      </c>
      <c r="E28" s="1"/>
      <c r="F28" s="27">
        <v>3</v>
      </c>
      <c r="G28" s="44">
        <f t="shared" si="0"/>
        <v>0</v>
      </c>
      <c r="H28" s="55"/>
      <c r="I28" s="23"/>
      <c r="J28" s="31"/>
      <c r="K28" s="31"/>
      <c r="L28" s="31"/>
      <c r="M28" s="31"/>
      <c r="N28" s="55"/>
      <c r="O28" s="23"/>
      <c r="P28" s="31"/>
      <c r="Q28" s="31"/>
      <c r="R28" s="31"/>
      <c r="S28" s="31"/>
      <c r="T28" s="45"/>
      <c r="U28" s="83"/>
      <c r="V28" s="83"/>
      <c r="W28" s="12"/>
    </row>
    <row r="29" spans="1:23" s="2" customFormat="1" ht="18" customHeight="1" x14ac:dyDescent="0.2">
      <c r="A29" s="12"/>
      <c r="B29" s="264"/>
      <c r="C29" s="265"/>
      <c r="D29" s="63">
        <v>17</v>
      </c>
      <c r="E29" s="1"/>
      <c r="F29" s="27">
        <v>2</v>
      </c>
      <c r="G29" s="44">
        <f t="shared" si="0"/>
        <v>0</v>
      </c>
      <c r="H29" s="55"/>
      <c r="I29" s="23"/>
      <c r="J29" s="31"/>
      <c r="K29" s="31"/>
      <c r="L29" s="31"/>
      <c r="M29" s="31"/>
      <c r="N29" s="55"/>
      <c r="O29" s="23"/>
      <c r="P29" s="31"/>
      <c r="Q29" s="31"/>
      <c r="R29" s="31"/>
      <c r="S29" s="31"/>
      <c r="T29" s="45"/>
      <c r="U29" s="83"/>
      <c r="V29" s="83"/>
      <c r="W29" s="12"/>
    </row>
    <row r="30" spans="1:23" s="2" customFormat="1" ht="18" customHeight="1" x14ac:dyDescent="0.2">
      <c r="A30" s="12"/>
      <c r="B30" s="264"/>
      <c r="C30" s="12"/>
      <c r="D30" s="12"/>
      <c r="E30" s="5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s="2" customFormat="1" ht="18" customHeight="1" x14ac:dyDescent="0.2">
      <c r="A31" s="12"/>
      <c r="B31" s="264"/>
      <c r="C31" s="32"/>
      <c r="D31" s="25"/>
      <c r="E31" s="32"/>
      <c r="F31" s="25"/>
      <c r="G31" s="32"/>
      <c r="H31" s="25"/>
      <c r="I31" s="32"/>
      <c r="J31" s="25"/>
      <c r="K31" s="32"/>
      <c r="L31" s="25"/>
      <c r="M31" s="32"/>
      <c r="N31" s="32"/>
      <c r="O31" s="25"/>
      <c r="P31" s="32"/>
      <c r="Q31" s="25"/>
      <c r="R31" s="32"/>
      <c r="S31" s="25"/>
      <c r="T31" s="25"/>
      <c r="U31" s="12"/>
      <c r="V31" s="12"/>
      <c r="W31" s="12"/>
    </row>
    <row r="32" spans="1:23" s="2" customFormat="1" ht="18" customHeight="1" x14ac:dyDescent="0.2">
      <c r="A32" s="12"/>
      <c r="B32" s="26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2"/>
      <c r="V32" s="12"/>
      <c r="W32" s="12"/>
    </row>
    <row r="33" spans="1:23" s="2" customFormat="1" ht="18" customHeight="1" x14ac:dyDescent="0.2">
      <c r="A33" s="12"/>
      <c r="B33" s="264"/>
      <c r="C33" s="265" t="s">
        <v>81</v>
      </c>
      <c r="D33" s="259" t="s">
        <v>56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67"/>
      <c r="P33" s="14"/>
      <c r="Q33" s="14"/>
      <c r="R33" s="14"/>
      <c r="S33" s="14"/>
      <c r="T33" s="14"/>
      <c r="U33" s="5"/>
      <c r="V33" s="5"/>
      <c r="W33" s="12"/>
    </row>
    <row r="34" spans="1:23" s="2" customFormat="1" ht="18" customHeight="1" x14ac:dyDescent="0.2">
      <c r="A34" s="12"/>
      <c r="B34" s="264"/>
      <c r="C34" s="265"/>
      <c r="D34" s="196" t="s">
        <v>1</v>
      </c>
      <c r="E34" s="219" t="s">
        <v>10</v>
      </c>
      <c r="F34" s="219" t="s">
        <v>41</v>
      </c>
      <c r="G34" s="219"/>
      <c r="H34" s="219" t="s">
        <v>4</v>
      </c>
      <c r="I34" s="219"/>
      <c r="J34" s="198" t="s">
        <v>0</v>
      </c>
      <c r="K34" s="198"/>
      <c r="L34" s="231" t="s">
        <v>7</v>
      </c>
      <c r="M34" s="231"/>
      <c r="N34" s="266" t="s">
        <v>2</v>
      </c>
      <c r="O34" s="216" t="s">
        <v>49</v>
      </c>
      <c r="P34" s="216"/>
      <c r="Q34" s="236" t="s">
        <v>44</v>
      </c>
      <c r="R34" s="14"/>
      <c r="S34" s="14"/>
      <c r="T34" s="14"/>
      <c r="U34" s="5"/>
      <c r="V34" s="5"/>
      <c r="W34" s="12"/>
    </row>
    <row r="35" spans="1:23" s="2" customFormat="1" ht="18" customHeight="1" x14ac:dyDescent="0.2">
      <c r="A35" s="12"/>
      <c r="B35" s="264"/>
      <c r="C35" s="265"/>
      <c r="D35" s="196"/>
      <c r="E35" s="219"/>
      <c r="F35" s="219"/>
      <c r="G35" s="219"/>
      <c r="H35" s="219"/>
      <c r="I35" s="219"/>
      <c r="J35" s="198"/>
      <c r="K35" s="198"/>
      <c r="L35" s="231"/>
      <c r="M35" s="231"/>
      <c r="N35" s="266"/>
      <c r="O35" s="64" t="s">
        <v>47</v>
      </c>
      <c r="P35" s="64" t="s">
        <v>48</v>
      </c>
      <c r="Q35" s="236"/>
      <c r="R35" s="14"/>
      <c r="S35" s="14"/>
      <c r="T35" s="14"/>
      <c r="U35" s="5"/>
      <c r="V35" s="5"/>
      <c r="W35" s="12"/>
    </row>
    <row r="36" spans="1:23" s="2" customFormat="1" ht="18" customHeight="1" x14ac:dyDescent="0.2">
      <c r="A36" s="5"/>
      <c r="B36" s="264"/>
      <c r="C36" s="26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2"/>
    </row>
    <row r="37" spans="1:23" s="2" customFormat="1" ht="18" customHeight="1" x14ac:dyDescent="0.2">
      <c r="A37" s="12"/>
      <c r="B37" s="264"/>
      <c r="C37" s="265"/>
      <c r="D37" s="259" t="s">
        <v>17</v>
      </c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8" t="s">
        <v>43</v>
      </c>
      <c r="U37" s="82"/>
      <c r="V37" s="82"/>
      <c r="W37" s="12"/>
    </row>
    <row r="38" spans="1:23" s="2" customFormat="1" ht="18" customHeight="1" x14ac:dyDescent="0.2">
      <c r="A38" s="12"/>
      <c r="B38" s="264"/>
      <c r="C38" s="265"/>
      <c r="D38" s="196" t="s">
        <v>1</v>
      </c>
      <c r="E38" s="219" t="s">
        <v>10</v>
      </c>
      <c r="F38" s="260" t="s">
        <v>3</v>
      </c>
      <c r="G38" s="222" t="s">
        <v>14</v>
      </c>
      <c r="H38" s="223" t="s">
        <v>11</v>
      </c>
      <c r="I38" s="224"/>
      <c r="J38" s="224"/>
      <c r="K38" s="224"/>
      <c r="L38" s="224"/>
      <c r="M38" s="224"/>
      <c r="N38" s="223" t="s">
        <v>12</v>
      </c>
      <c r="O38" s="224"/>
      <c r="P38" s="224"/>
      <c r="Q38" s="224"/>
      <c r="R38" s="224"/>
      <c r="S38" s="224"/>
      <c r="T38" s="258"/>
      <c r="U38" s="215" t="s">
        <v>7</v>
      </c>
      <c r="V38" s="215" t="s">
        <v>83</v>
      </c>
      <c r="W38" s="12"/>
    </row>
    <row r="39" spans="1:23" s="2" customFormat="1" ht="18" customHeight="1" x14ac:dyDescent="0.2">
      <c r="A39" s="12"/>
      <c r="B39" s="264"/>
      <c r="C39" s="265"/>
      <c r="D39" s="196"/>
      <c r="E39" s="219"/>
      <c r="F39" s="261"/>
      <c r="G39" s="222"/>
      <c r="H39" s="55" t="s">
        <v>46</v>
      </c>
      <c r="I39" s="26" t="s">
        <v>13</v>
      </c>
      <c r="J39" s="20">
        <v>1</v>
      </c>
      <c r="K39" s="17">
        <v>2</v>
      </c>
      <c r="L39" s="18">
        <v>3</v>
      </c>
      <c r="M39" s="19">
        <v>4</v>
      </c>
      <c r="N39" s="55" t="s">
        <v>46</v>
      </c>
      <c r="O39" s="26" t="s">
        <v>13</v>
      </c>
      <c r="P39" s="20">
        <v>1</v>
      </c>
      <c r="Q39" s="17">
        <v>2</v>
      </c>
      <c r="R39" s="18">
        <v>3</v>
      </c>
      <c r="S39" s="19">
        <v>4</v>
      </c>
      <c r="T39" s="258"/>
      <c r="U39" s="216"/>
      <c r="V39" s="216"/>
      <c r="W39" s="12"/>
    </row>
    <row r="40" spans="1:23" s="2" customFormat="1" ht="18" customHeight="1" x14ac:dyDescent="0.2">
      <c r="A40" s="12"/>
      <c r="B40" s="264"/>
      <c r="C40" s="265"/>
      <c r="D40" s="63">
        <v>1</v>
      </c>
      <c r="E40" s="1"/>
      <c r="F40" s="27">
        <v>20</v>
      </c>
      <c r="G40" s="59">
        <f t="shared" ref="G40:G56" si="1">I40+O40-T40</f>
        <v>0</v>
      </c>
      <c r="H40" s="55"/>
      <c r="I40" s="50"/>
      <c r="J40" s="31"/>
      <c r="K40" s="31"/>
      <c r="L40" s="31"/>
      <c r="M40" s="31"/>
      <c r="N40" s="55"/>
      <c r="O40" s="50"/>
      <c r="P40" s="31"/>
      <c r="Q40" s="31"/>
      <c r="R40" s="31"/>
      <c r="S40" s="31"/>
      <c r="T40" s="45"/>
      <c r="U40" s="83"/>
      <c r="V40" s="83"/>
      <c r="W40" s="12"/>
    </row>
    <row r="41" spans="1:23" s="2" customFormat="1" ht="18" customHeight="1" x14ac:dyDescent="0.2">
      <c r="A41" s="12"/>
      <c r="B41" s="264"/>
      <c r="C41" s="265"/>
      <c r="D41" s="63">
        <v>2</v>
      </c>
      <c r="E41" s="1"/>
      <c r="F41" s="27">
        <v>18</v>
      </c>
      <c r="G41" s="59">
        <f t="shared" si="1"/>
        <v>0</v>
      </c>
      <c r="H41" s="55"/>
      <c r="I41" s="50"/>
      <c r="J41" s="65"/>
      <c r="K41" s="65"/>
      <c r="L41" s="31"/>
      <c r="M41" s="31"/>
      <c r="N41" s="55"/>
      <c r="O41" s="50"/>
      <c r="P41" s="31"/>
      <c r="Q41" s="31"/>
      <c r="R41" s="31"/>
      <c r="S41" s="31"/>
      <c r="T41" s="45"/>
      <c r="U41" s="83"/>
      <c r="V41" s="83"/>
      <c r="W41" s="12"/>
    </row>
    <row r="42" spans="1:23" s="2" customFormat="1" ht="18" customHeight="1" x14ac:dyDescent="0.2">
      <c r="A42" s="12"/>
      <c r="B42" s="264"/>
      <c r="C42" s="265"/>
      <c r="D42" s="63">
        <v>3</v>
      </c>
      <c r="E42" s="1"/>
      <c r="F42" s="27">
        <v>16</v>
      </c>
      <c r="G42" s="59">
        <f t="shared" si="1"/>
        <v>0</v>
      </c>
      <c r="H42" s="55"/>
      <c r="I42" s="50"/>
      <c r="J42" s="31"/>
      <c r="K42" s="31"/>
      <c r="L42" s="31"/>
      <c r="M42" s="31"/>
      <c r="N42" s="55"/>
      <c r="O42" s="50"/>
      <c r="P42" s="31"/>
      <c r="Q42" s="65"/>
      <c r="R42" s="65"/>
      <c r="S42" s="31"/>
      <c r="T42" s="45"/>
      <c r="U42" s="83"/>
      <c r="V42" s="83"/>
      <c r="W42" s="12"/>
    </row>
    <row r="43" spans="1:23" s="2" customFormat="1" ht="18" customHeight="1" x14ac:dyDescent="0.2">
      <c r="A43" s="12"/>
      <c r="B43" s="264"/>
      <c r="C43" s="265"/>
      <c r="D43" s="63">
        <v>4</v>
      </c>
      <c r="E43" s="1"/>
      <c r="F43" s="27">
        <v>15</v>
      </c>
      <c r="G43" s="59">
        <f t="shared" si="1"/>
        <v>0</v>
      </c>
      <c r="H43" s="55"/>
      <c r="I43" s="50"/>
      <c r="J43" s="31"/>
      <c r="K43" s="31"/>
      <c r="L43" s="31"/>
      <c r="M43" s="31"/>
      <c r="N43" s="55"/>
      <c r="O43" s="50"/>
      <c r="P43" s="65"/>
      <c r="Q43" s="65"/>
      <c r="R43" s="31"/>
      <c r="S43" s="31"/>
      <c r="T43" s="45"/>
      <c r="U43" s="83"/>
      <c r="V43" s="83"/>
      <c r="W43" s="12"/>
    </row>
    <row r="44" spans="1:23" s="2" customFormat="1" ht="18" customHeight="1" x14ac:dyDescent="0.2">
      <c r="A44" s="12"/>
      <c r="B44" s="264"/>
      <c r="C44" s="265"/>
      <c r="D44" s="63">
        <v>5</v>
      </c>
      <c r="E44" s="1"/>
      <c r="F44" s="27">
        <v>14</v>
      </c>
      <c r="G44" s="59">
        <f t="shared" si="1"/>
        <v>0</v>
      </c>
      <c r="H44" s="55"/>
      <c r="I44" s="50"/>
      <c r="J44" s="31"/>
      <c r="K44" s="65"/>
      <c r="L44" s="31"/>
      <c r="M44" s="31"/>
      <c r="N44" s="55"/>
      <c r="O44" s="50"/>
      <c r="P44" s="31"/>
      <c r="Q44" s="65"/>
      <c r="R44" s="65"/>
      <c r="S44" s="31"/>
      <c r="T44" s="45"/>
      <c r="U44" s="83"/>
      <c r="V44" s="83"/>
      <c r="W44" s="12"/>
    </row>
    <row r="45" spans="1:23" s="2" customFormat="1" ht="18" customHeight="1" x14ac:dyDescent="0.2">
      <c r="A45" s="12"/>
      <c r="B45" s="264"/>
      <c r="C45" s="265"/>
      <c r="D45" s="63">
        <v>6</v>
      </c>
      <c r="E45" s="1"/>
      <c r="F45" s="27">
        <v>13</v>
      </c>
      <c r="G45" s="59">
        <f t="shared" si="1"/>
        <v>0</v>
      </c>
      <c r="H45" s="55"/>
      <c r="I45" s="50"/>
      <c r="J45" s="31"/>
      <c r="K45" s="31"/>
      <c r="L45" s="31"/>
      <c r="M45" s="31"/>
      <c r="N45" s="55"/>
      <c r="O45" s="50"/>
      <c r="P45" s="31"/>
      <c r="Q45" s="31"/>
      <c r="R45" s="31"/>
      <c r="S45" s="31"/>
      <c r="T45" s="45"/>
      <c r="U45" s="83"/>
      <c r="V45" s="83"/>
      <c r="W45" s="12"/>
    </row>
    <row r="46" spans="1:23" s="2" customFormat="1" ht="18" customHeight="1" x14ac:dyDescent="0.2">
      <c r="A46" s="12"/>
      <c r="B46" s="264"/>
      <c r="C46" s="265"/>
      <c r="D46" s="63">
        <v>7</v>
      </c>
      <c r="E46" s="1"/>
      <c r="F46" s="27">
        <v>12</v>
      </c>
      <c r="G46" s="59">
        <f t="shared" si="1"/>
        <v>0</v>
      </c>
      <c r="H46" s="55"/>
      <c r="I46" s="50"/>
      <c r="J46" s="31"/>
      <c r="K46" s="31"/>
      <c r="L46" s="31"/>
      <c r="M46" s="31"/>
      <c r="N46" s="55"/>
      <c r="O46" s="50"/>
      <c r="P46" s="31"/>
      <c r="Q46" s="31"/>
      <c r="R46" s="31"/>
      <c r="S46" s="31"/>
      <c r="T46" s="45"/>
      <c r="U46" s="83"/>
      <c r="V46" s="83"/>
      <c r="W46" s="12"/>
    </row>
    <row r="47" spans="1:23" s="2" customFormat="1" ht="18" customHeight="1" x14ac:dyDescent="0.2">
      <c r="A47" s="12"/>
      <c r="B47" s="264"/>
      <c r="C47" s="265"/>
      <c r="D47" s="63">
        <v>8</v>
      </c>
      <c r="E47" s="1"/>
      <c r="F47" s="27">
        <v>11</v>
      </c>
      <c r="G47" s="59">
        <f t="shared" si="1"/>
        <v>0</v>
      </c>
      <c r="H47" s="55"/>
      <c r="I47" s="50"/>
      <c r="J47" s="31"/>
      <c r="K47" s="31"/>
      <c r="L47" s="31"/>
      <c r="M47" s="31"/>
      <c r="N47" s="55"/>
      <c r="O47" s="50"/>
      <c r="P47" s="31"/>
      <c r="Q47" s="31"/>
      <c r="R47" s="31"/>
      <c r="S47" s="31"/>
      <c r="T47" s="45"/>
      <c r="U47" s="83"/>
      <c r="V47" s="83"/>
      <c r="W47" s="12"/>
    </row>
    <row r="48" spans="1:23" s="2" customFormat="1" ht="18" customHeight="1" x14ac:dyDescent="0.2">
      <c r="A48" s="12"/>
      <c r="B48" s="264"/>
      <c r="C48" s="265"/>
      <c r="D48" s="63">
        <v>9</v>
      </c>
      <c r="E48" s="1"/>
      <c r="F48" s="27">
        <v>10</v>
      </c>
      <c r="G48" s="59">
        <f t="shared" si="1"/>
        <v>0</v>
      </c>
      <c r="H48" s="55"/>
      <c r="I48" s="50"/>
      <c r="J48" s="31"/>
      <c r="K48" s="31"/>
      <c r="L48" s="31"/>
      <c r="M48" s="31"/>
      <c r="N48" s="55"/>
      <c r="O48" s="50"/>
      <c r="P48" s="31"/>
      <c r="Q48" s="31"/>
      <c r="R48" s="31"/>
      <c r="S48" s="31"/>
      <c r="T48" s="45"/>
      <c r="U48" s="83"/>
      <c r="V48" s="83"/>
      <c r="W48" s="12"/>
    </row>
    <row r="49" spans="1:23" s="2" customFormat="1" ht="18" customHeight="1" x14ac:dyDescent="0.2">
      <c r="A49" s="12"/>
      <c r="B49" s="264"/>
      <c r="C49" s="265"/>
      <c r="D49" s="63">
        <v>10</v>
      </c>
      <c r="E49" s="1"/>
      <c r="F49" s="27">
        <v>9</v>
      </c>
      <c r="G49" s="44">
        <f t="shared" si="1"/>
        <v>0</v>
      </c>
      <c r="H49" s="55"/>
      <c r="I49" s="50"/>
      <c r="J49" s="31"/>
      <c r="K49" s="31"/>
      <c r="L49" s="31"/>
      <c r="M49" s="31"/>
      <c r="N49" s="55"/>
      <c r="O49" s="23"/>
      <c r="P49" s="31"/>
      <c r="Q49" s="31"/>
      <c r="R49" s="31"/>
      <c r="S49" s="31"/>
      <c r="T49" s="45"/>
      <c r="U49" s="83"/>
      <c r="V49" s="83"/>
      <c r="W49" s="12"/>
    </row>
    <row r="50" spans="1:23" s="2" customFormat="1" ht="18" customHeight="1" x14ac:dyDescent="0.2">
      <c r="A50" s="12"/>
      <c r="B50" s="264"/>
      <c r="C50" s="265"/>
      <c r="D50" s="63">
        <v>11</v>
      </c>
      <c r="E50" s="1"/>
      <c r="F50" s="27">
        <v>8</v>
      </c>
      <c r="G50" s="44">
        <f t="shared" si="1"/>
        <v>0</v>
      </c>
      <c r="H50" s="55"/>
      <c r="I50" s="23"/>
      <c r="J50" s="31"/>
      <c r="K50" s="31"/>
      <c r="L50" s="31"/>
      <c r="M50" s="31"/>
      <c r="N50" s="55"/>
      <c r="O50" s="50"/>
      <c r="P50" s="31"/>
      <c r="Q50" s="31"/>
      <c r="R50" s="31"/>
      <c r="S50" s="31"/>
      <c r="T50" s="45"/>
      <c r="U50" s="83"/>
      <c r="V50" s="83"/>
      <c r="W50" s="12"/>
    </row>
    <row r="51" spans="1:23" s="2" customFormat="1" ht="18" customHeight="1" x14ac:dyDescent="0.2">
      <c r="A51" s="12"/>
      <c r="B51" s="264"/>
      <c r="C51" s="265"/>
      <c r="D51" s="63">
        <v>12</v>
      </c>
      <c r="E51" s="1"/>
      <c r="F51" s="27">
        <v>7</v>
      </c>
      <c r="G51" s="24">
        <f t="shared" si="1"/>
        <v>0</v>
      </c>
      <c r="H51" s="55"/>
      <c r="I51" s="50"/>
      <c r="J51" s="31"/>
      <c r="K51" s="31"/>
      <c r="L51" s="31"/>
      <c r="M51" s="31"/>
      <c r="N51" s="55"/>
      <c r="O51" s="23"/>
      <c r="P51" s="31"/>
      <c r="Q51" s="31"/>
      <c r="R51" s="31"/>
      <c r="S51" s="31"/>
      <c r="T51" s="45"/>
      <c r="U51" s="83"/>
      <c r="V51" s="83"/>
      <c r="W51" s="12"/>
    </row>
    <row r="52" spans="1:23" s="2" customFormat="1" ht="18" customHeight="1" x14ac:dyDescent="0.2">
      <c r="A52" s="12"/>
      <c r="B52" s="264"/>
      <c r="C52" s="265"/>
      <c r="D52" s="63">
        <v>13</v>
      </c>
      <c r="E52" s="1"/>
      <c r="F52" s="27">
        <v>6</v>
      </c>
      <c r="G52" s="24">
        <f t="shared" si="1"/>
        <v>0</v>
      </c>
      <c r="H52" s="55"/>
      <c r="I52" s="23"/>
      <c r="J52" s="31"/>
      <c r="K52" s="31"/>
      <c r="L52" s="31"/>
      <c r="M52" s="31"/>
      <c r="N52" s="55"/>
      <c r="O52" s="50"/>
      <c r="P52" s="31"/>
      <c r="Q52" s="31"/>
      <c r="R52" s="31"/>
      <c r="S52" s="31"/>
      <c r="T52" s="45"/>
      <c r="U52" s="83"/>
      <c r="V52" s="83"/>
      <c r="W52" s="12"/>
    </row>
    <row r="53" spans="1:23" s="2" customFormat="1" ht="18" customHeight="1" x14ac:dyDescent="0.2">
      <c r="A53" s="12"/>
      <c r="B53" s="264"/>
      <c r="C53" s="265"/>
      <c r="D53" s="63">
        <v>14</v>
      </c>
      <c r="E53" s="1"/>
      <c r="F53" s="27">
        <v>5</v>
      </c>
      <c r="G53" s="24">
        <f t="shared" si="1"/>
        <v>0</v>
      </c>
      <c r="H53" s="55"/>
      <c r="I53" s="23"/>
      <c r="J53" s="31"/>
      <c r="K53" s="31"/>
      <c r="L53" s="31"/>
      <c r="M53" s="31"/>
      <c r="N53" s="55"/>
      <c r="O53" s="23"/>
      <c r="P53" s="31"/>
      <c r="Q53" s="31"/>
      <c r="R53" s="31"/>
      <c r="S53" s="31"/>
      <c r="T53" s="45"/>
      <c r="U53" s="83"/>
      <c r="V53" s="83"/>
      <c r="W53" s="12"/>
    </row>
    <row r="54" spans="1:23" s="2" customFormat="1" ht="18" customHeight="1" x14ac:dyDescent="0.2">
      <c r="A54" s="12"/>
      <c r="B54" s="264"/>
      <c r="C54" s="265"/>
      <c r="D54" s="63">
        <v>15</v>
      </c>
      <c r="E54" s="1"/>
      <c r="F54" s="27">
        <v>4</v>
      </c>
      <c r="G54" s="24">
        <f t="shared" si="1"/>
        <v>0</v>
      </c>
      <c r="H54" s="55"/>
      <c r="I54" s="23"/>
      <c r="J54" s="31"/>
      <c r="K54" s="31"/>
      <c r="L54" s="31"/>
      <c r="M54" s="31"/>
      <c r="N54" s="55"/>
      <c r="O54" s="50"/>
      <c r="P54" s="31"/>
      <c r="Q54" s="31"/>
      <c r="R54" s="31"/>
      <c r="S54" s="31"/>
      <c r="T54" s="45"/>
      <c r="U54" s="83"/>
      <c r="V54" s="83"/>
      <c r="W54" s="12"/>
    </row>
    <row r="55" spans="1:23" s="2" customFormat="1" ht="18" customHeight="1" x14ac:dyDescent="0.2">
      <c r="A55" s="12"/>
      <c r="B55" s="264"/>
      <c r="C55" s="265"/>
      <c r="D55" s="63">
        <v>16</v>
      </c>
      <c r="E55" s="1"/>
      <c r="F55" s="27">
        <v>3</v>
      </c>
      <c r="G55" s="24">
        <f t="shared" si="1"/>
        <v>0</v>
      </c>
      <c r="H55" s="55"/>
      <c r="I55" s="23"/>
      <c r="J55" s="31"/>
      <c r="K55" s="31"/>
      <c r="L55" s="31"/>
      <c r="M55" s="31"/>
      <c r="N55" s="55"/>
      <c r="O55" s="23"/>
      <c r="P55" s="31"/>
      <c r="Q55" s="31"/>
      <c r="R55" s="31"/>
      <c r="S55" s="31"/>
      <c r="T55" s="45"/>
      <c r="U55" s="83"/>
      <c r="V55" s="83"/>
      <c r="W55" s="12"/>
    </row>
    <row r="56" spans="1:23" s="2" customFormat="1" ht="15.75" x14ac:dyDescent="0.2">
      <c r="A56" s="12"/>
      <c r="B56" s="264"/>
      <c r="C56" s="265"/>
      <c r="D56" s="63">
        <v>17</v>
      </c>
      <c r="E56" s="1"/>
      <c r="F56" s="27">
        <v>2</v>
      </c>
      <c r="G56" s="24">
        <f t="shared" si="1"/>
        <v>0</v>
      </c>
      <c r="H56" s="55"/>
      <c r="I56" s="23"/>
      <c r="J56" s="31"/>
      <c r="K56" s="31"/>
      <c r="L56" s="31"/>
      <c r="M56" s="31"/>
      <c r="N56" s="55"/>
      <c r="O56" s="23"/>
      <c r="P56" s="31"/>
      <c r="Q56" s="31"/>
      <c r="R56" s="31"/>
      <c r="S56" s="31"/>
      <c r="T56" s="45"/>
      <c r="U56" s="83"/>
      <c r="V56" s="83"/>
      <c r="W56" s="12"/>
    </row>
    <row r="57" spans="1:23" s="2" customFormat="1" ht="12.75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5"/>
      <c r="W57" s="12"/>
    </row>
  </sheetData>
  <mergeCells count="45">
    <mergeCell ref="T37:T39"/>
    <mergeCell ref="D38:D39"/>
    <mergeCell ref="E38:E39"/>
    <mergeCell ref="F38:F39"/>
    <mergeCell ref="G38:G39"/>
    <mergeCell ref="H38:M38"/>
    <mergeCell ref="N38:S38"/>
    <mergeCell ref="D37:S37"/>
    <mergeCell ref="T10:T12"/>
    <mergeCell ref="D11:D12"/>
    <mergeCell ref="E11:E12"/>
    <mergeCell ref="F11:F12"/>
    <mergeCell ref="G11:G12"/>
    <mergeCell ref="D10:S10"/>
    <mergeCell ref="H11:M11"/>
    <mergeCell ref="N11:S11"/>
    <mergeCell ref="O7:P7"/>
    <mergeCell ref="Q7:Q8"/>
    <mergeCell ref="C33:C56"/>
    <mergeCell ref="D33:O33"/>
    <mergeCell ref="J34:K35"/>
    <mergeCell ref="L34:M35"/>
    <mergeCell ref="N34:N35"/>
    <mergeCell ref="O34:P34"/>
    <mergeCell ref="Q34:Q35"/>
    <mergeCell ref="D34:D35"/>
    <mergeCell ref="E34:E35"/>
    <mergeCell ref="F34:G35"/>
    <mergeCell ref="H34:I35"/>
    <mergeCell ref="U11:U12"/>
    <mergeCell ref="V11:V12"/>
    <mergeCell ref="U38:U39"/>
    <mergeCell ref="V38:V39"/>
    <mergeCell ref="B2:D2"/>
    <mergeCell ref="E2:S2"/>
    <mergeCell ref="B6:B56"/>
    <mergeCell ref="C6:C29"/>
    <mergeCell ref="D6:P6"/>
    <mergeCell ref="D7:D8"/>
    <mergeCell ref="E7:E8"/>
    <mergeCell ref="F7:G8"/>
    <mergeCell ref="H7:I8"/>
    <mergeCell ref="J7:K8"/>
    <mergeCell ref="L7:M8"/>
    <mergeCell ref="N7:N8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A91"/>
  <sheetViews>
    <sheetView zoomScale="85" zoomScaleNormal="85" workbookViewId="0">
      <selection activeCell="V96" sqref="V96"/>
    </sheetView>
  </sheetViews>
  <sheetFormatPr baseColWidth="10" defaultRowHeight="15" x14ac:dyDescent="0.2"/>
  <cols>
    <col min="1" max="1" width="1" style="13" customWidth="1"/>
    <col min="2" max="2" width="3.85546875" style="13" customWidth="1"/>
    <col min="3" max="3" width="5.7109375" style="11" customWidth="1"/>
    <col min="4" max="4" width="7.28515625" style="3" customWidth="1"/>
    <col min="5" max="5" width="20.7109375" style="3" customWidth="1"/>
    <col min="6" max="9" width="10.7109375" style="4" customWidth="1"/>
    <col min="10" max="11" width="9.7109375" style="4" customWidth="1"/>
    <col min="12" max="15" width="9.7109375" style="9" customWidth="1"/>
    <col min="16" max="20" width="9.7109375" style="2" customWidth="1"/>
    <col min="21" max="21" width="10.42578125" style="2" bestFit="1" customWidth="1"/>
    <col min="22" max="22" width="23.28515625" style="2" bestFit="1" customWidth="1"/>
    <col min="23" max="23" width="1" customWidth="1"/>
    <col min="27" max="27" width="21.7109375" bestFit="1" customWidth="1"/>
  </cols>
  <sheetData>
    <row r="1" spans="1:27" ht="12.75" x14ac:dyDescent="0.2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  <c r="W1" s="14"/>
    </row>
    <row r="2" spans="1:27" ht="43.5" customHeight="1" x14ac:dyDescent="0.2">
      <c r="A2" s="12"/>
      <c r="B2" s="238" t="s">
        <v>80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14"/>
    </row>
    <row r="3" spans="1:27" ht="12.75" x14ac:dyDescent="0.2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  <c r="W3" s="14"/>
    </row>
    <row r="4" spans="1:27" s="2" customFormat="1" ht="12.75" x14ac:dyDescent="0.2">
      <c r="A4" s="12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2"/>
    </row>
    <row r="5" spans="1:27" s="2" customFormat="1" ht="12.7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7" s="2" customFormat="1" ht="18" customHeight="1" x14ac:dyDescent="0.2">
      <c r="A6" s="12"/>
      <c r="B6" s="240">
        <v>40495</v>
      </c>
      <c r="C6" s="227" t="s">
        <v>81</v>
      </c>
      <c r="D6" s="228" t="s">
        <v>93</v>
      </c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9"/>
      <c r="R6" s="14"/>
      <c r="S6" s="14"/>
      <c r="T6" s="14"/>
      <c r="U6" s="5"/>
      <c r="V6" s="5"/>
      <c r="W6" s="5"/>
    </row>
    <row r="7" spans="1:27" s="2" customFormat="1" ht="18" customHeight="1" x14ac:dyDescent="0.2">
      <c r="A7" s="12"/>
      <c r="B7" s="240"/>
      <c r="C7" s="227"/>
      <c r="D7" s="230" t="s">
        <v>1</v>
      </c>
      <c r="E7" s="219" t="s">
        <v>10</v>
      </c>
      <c r="F7" s="231" t="s">
        <v>36</v>
      </c>
      <c r="G7" s="231"/>
      <c r="H7" s="219" t="s">
        <v>4</v>
      </c>
      <c r="I7" s="219"/>
      <c r="J7" s="198" t="s">
        <v>0</v>
      </c>
      <c r="K7" s="198"/>
      <c r="L7" s="231" t="s">
        <v>7</v>
      </c>
      <c r="M7" s="231"/>
      <c r="N7" s="232" t="s">
        <v>2</v>
      </c>
      <c r="O7" s="234" t="s">
        <v>49</v>
      </c>
      <c r="P7" s="235"/>
      <c r="Q7" s="236" t="s">
        <v>44</v>
      </c>
      <c r="R7" s="14"/>
      <c r="S7" s="14"/>
      <c r="T7" s="14"/>
      <c r="U7" s="5"/>
      <c r="V7" s="5"/>
      <c r="W7" s="5"/>
    </row>
    <row r="8" spans="1:27" s="2" customFormat="1" ht="18" customHeight="1" x14ac:dyDescent="0.2">
      <c r="A8" s="12"/>
      <c r="B8" s="240"/>
      <c r="C8" s="227"/>
      <c r="D8" s="230"/>
      <c r="E8" s="219"/>
      <c r="F8" s="231"/>
      <c r="G8" s="231"/>
      <c r="H8" s="219"/>
      <c r="I8" s="219"/>
      <c r="J8" s="198"/>
      <c r="K8" s="198"/>
      <c r="L8" s="231"/>
      <c r="M8" s="231"/>
      <c r="N8" s="233"/>
      <c r="O8" s="69" t="s">
        <v>47</v>
      </c>
      <c r="P8" s="69" t="s">
        <v>48</v>
      </c>
      <c r="Q8" s="237"/>
      <c r="R8" s="14"/>
      <c r="S8" s="14"/>
      <c r="T8" s="14"/>
      <c r="U8" s="5"/>
      <c r="V8" s="5"/>
      <c r="W8" s="5"/>
    </row>
    <row r="9" spans="1:27" s="2" customFormat="1" ht="18" customHeight="1" x14ac:dyDescent="0.2">
      <c r="A9" s="12"/>
      <c r="B9" s="240"/>
      <c r="C9" s="227"/>
      <c r="D9" s="68">
        <v>1</v>
      </c>
      <c r="E9" s="1"/>
      <c r="F9" s="270"/>
      <c r="G9" s="271"/>
      <c r="H9" s="270"/>
      <c r="I9" s="271"/>
      <c r="J9" s="270"/>
      <c r="K9" s="271"/>
      <c r="L9" s="270"/>
      <c r="M9" s="271"/>
      <c r="N9" s="85"/>
      <c r="O9" s="86"/>
      <c r="P9" s="86"/>
      <c r="Q9" s="112"/>
      <c r="R9" s="14"/>
      <c r="S9" s="93">
        <v>1</v>
      </c>
      <c r="T9" s="14"/>
      <c r="U9" s="215" t="s">
        <v>7</v>
      </c>
      <c r="V9" s="215" t="s">
        <v>83</v>
      </c>
      <c r="W9" s="5"/>
      <c r="AA9" s="113"/>
    </row>
    <row r="10" spans="1:27" s="2" customFormat="1" ht="18" customHeight="1" x14ac:dyDescent="0.2">
      <c r="A10" s="12"/>
      <c r="B10" s="240"/>
      <c r="C10" s="227"/>
      <c r="D10" s="68">
        <v>2</v>
      </c>
      <c r="E10" s="1"/>
      <c r="F10" s="270"/>
      <c r="G10" s="271"/>
      <c r="H10" s="270"/>
      <c r="I10" s="271"/>
      <c r="J10" s="270"/>
      <c r="K10" s="271"/>
      <c r="L10" s="270"/>
      <c r="M10" s="271"/>
      <c r="N10" s="85"/>
      <c r="O10" s="88">
        <f>N10-$O$9</f>
        <v>0</v>
      </c>
      <c r="P10" s="86"/>
      <c r="Q10" s="112"/>
      <c r="R10" s="14"/>
      <c r="S10" s="91">
        <v>2</v>
      </c>
      <c r="T10" s="14"/>
      <c r="U10" s="216"/>
      <c r="V10" s="216"/>
      <c r="W10" s="5"/>
      <c r="AA10" s="113"/>
    </row>
    <row r="11" spans="1:27" s="2" customFormat="1" ht="18" customHeight="1" x14ac:dyDescent="0.2">
      <c r="A11" s="12"/>
      <c r="B11" s="240"/>
      <c r="C11" s="227"/>
      <c r="D11" s="68">
        <v>3</v>
      </c>
      <c r="E11" s="1"/>
      <c r="F11" s="270"/>
      <c r="G11" s="271"/>
      <c r="H11" s="270"/>
      <c r="I11" s="271"/>
      <c r="J11" s="270"/>
      <c r="K11" s="271"/>
      <c r="L11" s="270"/>
      <c r="M11" s="271"/>
      <c r="N11" s="85"/>
      <c r="O11" s="88">
        <f t="shared" ref="O11:O23" si="0">N11-$O$9</f>
        <v>0</v>
      </c>
      <c r="P11" s="90">
        <f>N11-N10</f>
        <v>0</v>
      </c>
      <c r="Q11" s="111"/>
      <c r="R11" s="14"/>
      <c r="S11" s="87">
        <v>3</v>
      </c>
      <c r="T11" s="14"/>
      <c r="U11" s="115" t="s">
        <v>42</v>
      </c>
      <c r="V11" s="83" t="s">
        <v>88</v>
      </c>
      <c r="W11" s="5"/>
      <c r="AA11" s="113"/>
    </row>
    <row r="12" spans="1:27" s="2" customFormat="1" ht="18" customHeight="1" x14ac:dyDescent="0.2">
      <c r="A12" s="12"/>
      <c r="B12" s="240"/>
      <c r="C12" s="227"/>
      <c r="D12" s="68">
        <v>4</v>
      </c>
      <c r="E12" s="1"/>
      <c r="F12" s="270"/>
      <c r="G12" s="271"/>
      <c r="H12" s="270"/>
      <c r="I12" s="271"/>
      <c r="J12" s="270"/>
      <c r="K12" s="271"/>
      <c r="L12" s="270"/>
      <c r="M12" s="271"/>
      <c r="N12" s="85"/>
      <c r="O12" s="88">
        <f t="shared" si="0"/>
        <v>0</v>
      </c>
      <c r="P12" s="90">
        <f t="shared" ref="P12:P23" si="1">N12-N11</f>
        <v>0</v>
      </c>
      <c r="Q12" s="111"/>
      <c r="R12" s="14"/>
      <c r="S12" s="92">
        <v>4</v>
      </c>
      <c r="T12" s="14"/>
      <c r="U12" s="115" t="s">
        <v>84</v>
      </c>
      <c r="V12" s="83" t="s">
        <v>90</v>
      </c>
      <c r="W12" s="5"/>
      <c r="AA12" s="113"/>
    </row>
    <row r="13" spans="1:27" s="2" customFormat="1" ht="18" customHeight="1" thickBot="1" x14ac:dyDescent="0.25">
      <c r="A13" s="12"/>
      <c r="B13" s="240"/>
      <c r="C13" s="227"/>
      <c r="D13" s="94">
        <v>5</v>
      </c>
      <c r="E13" s="95"/>
      <c r="F13" s="272"/>
      <c r="G13" s="273"/>
      <c r="H13" s="272"/>
      <c r="I13" s="273"/>
      <c r="J13" s="272"/>
      <c r="K13" s="273"/>
      <c r="L13" s="272"/>
      <c r="M13" s="273"/>
      <c r="N13" s="96"/>
      <c r="O13" s="97">
        <f t="shared" si="0"/>
        <v>0</v>
      </c>
      <c r="P13" s="98">
        <f t="shared" si="1"/>
        <v>0</v>
      </c>
      <c r="Q13" s="110"/>
      <c r="R13" s="14"/>
      <c r="S13" s="89">
        <v>5</v>
      </c>
      <c r="T13" s="14"/>
      <c r="U13" s="115" t="s">
        <v>32</v>
      </c>
      <c r="V13" s="83" t="s">
        <v>87</v>
      </c>
      <c r="W13" s="5"/>
      <c r="AA13" s="113"/>
    </row>
    <row r="14" spans="1:27" s="2" customFormat="1" ht="18" customHeight="1" thickTop="1" x14ac:dyDescent="0.2">
      <c r="A14" s="12"/>
      <c r="B14" s="240"/>
      <c r="C14" s="227"/>
      <c r="D14" s="99">
        <v>6</v>
      </c>
      <c r="E14" s="100"/>
      <c r="F14" s="274"/>
      <c r="G14" s="275"/>
      <c r="H14" s="274"/>
      <c r="I14" s="275"/>
      <c r="J14" s="274"/>
      <c r="K14" s="275"/>
      <c r="L14" s="274"/>
      <c r="M14" s="275"/>
      <c r="N14" s="101"/>
      <c r="O14" s="102">
        <f t="shared" si="0"/>
        <v>0</v>
      </c>
      <c r="P14" s="103">
        <f t="shared" si="1"/>
        <v>0</v>
      </c>
      <c r="Q14" s="110"/>
      <c r="R14" s="14"/>
      <c r="S14" s="106">
        <v>6</v>
      </c>
      <c r="T14" s="14"/>
      <c r="U14" s="115" t="s">
        <v>85</v>
      </c>
      <c r="V14" s="83" t="s">
        <v>92</v>
      </c>
      <c r="W14" s="5"/>
      <c r="AA14" s="113"/>
    </row>
    <row r="15" spans="1:27" s="2" customFormat="1" ht="18" customHeight="1" x14ac:dyDescent="0.2">
      <c r="A15" s="12"/>
      <c r="B15" s="240"/>
      <c r="C15" s="227"/>
      <c r="D15" s="68">
        <v>7</v>
      </c>
      <c r="E15" s="1"/>
      <c r="F15" s="270"/>
      <c r="G15" s="271"/>
      <c r="H15" s="270"/>
      <c r="I15" s="271"/>
      <c r="J15" s="270"/>
      <c r="K15" s="271"/>
      <c r="L15" s="270"/>
      <c r="M15" s="271"/>
      <c r="N15" s="104"/>
      <c r="O15" s="88">
        <f t="shared" si="0"/>
        <v>0</v>
      </c>
      <c r="P15" s="105">
        <f t="shared" si="1"/>
        <v>0</v>
      </c>
      <c r="Q15" s="112"/>
      <c r="R15" s="14"/>
      <c r="S15" s="107">
        <v>7</v>
      </c>
      <c r="T15" s="14"/>
      <c r="U15" s="5"/>
      <c r="V15" s="83" t="s">
        <v>91</v>
      </c>
      <c r="W15" s="5"/>
      <c r="AA15" s="113"/>
    </row>
    <row r="16" spans="1:27" s="2" customFormat="1" ht="18" customHeight="1" x14ac:dyDescent="0.2">
      <c r="A16" s="12"/>
      <c r="B16" s="240"/>
      <c r="C16" s="227"/>
      <c r="D16" s="68">
        <v>8</v>
      </c>
      <c r="E16" s="1"/>
      <c r="F16" s="270"/>
      <c r="G16" s="271"/>
      <c r="H16" s="270"/>
      <c r="I16" s="271"/>
      <c r="J16" s="270"/>
      <c r="K16" s="271"/>
      <c r="L16" s="270"/>
      <c r="M16" s="271"/>
      <c r="N16" s="104"/>
      <c r="O16" s="88">
        <f t="shared" si="0"/>
        <v>0</v>
      </c>
      <c r="P16" s="90">
        <f t="shared" si="1"/>
        <v>0</v>
      </c>
      <c r="Q16" s="111"/>
      <c r="R16" s="14"/>
      <c r="S16" s="14"/>
      <c r="T16" s="14"/>
      <c r="U16" s="5"/>
      <c r="V16" s="83" t="s">
        <v>89</v>
      </c>
      <c r="W16" s="5"/>
      <c r="AA16" s="114"/>
    </row>
    <row r="17" spans="1:27" s="2" customFormat="1" ht="18" customHeight="1" x14ac:dyDescent="0.2">
      <c r="A17" s="12"/>
      <c r="B17" s="240"/>
      <c r="C17" s="227"/>
      <c r="D17" s="68">
        <v>9</v>
      </c>
      <c r="E17" s="1"/>
      <c r="F17" s="270"/>
      <c r="G17" s="271"/>
      <c r="H17" s="270"/>
      <c r="I17" s="271"/>
      <c r="J17" s="270"/>
      <c r="K17" s="271"/>
      <c r="L17" s="270"/>
      <c r="M17" s="271"/>
      <c r="N17" s="104"/>
      <c r="O17" s="88">
        <f t="shared" si="0"/>
        <v>0</v>
      </c>
      <c r="P17" s="90">
        <f t="shared" si="1"/>
        <v>0</v>
      </c>
      <c r="Q17" s="112"/>
      <c r="R17" s="14"/>
      <c r="S17" s="14"/>
      <c r="T17" s="14"/>
      <c r="U17" s="5"/>
      <c r="V17" s="83" t="s">
        <v>86</v>
      </c>
      <c r="W17" s="5"/>
      <c r="AA17" s="113"/>
    </row>
    <row r="18" spans="1:27" s="2" customFormat="1" ht="18" customHeight="1" thickBot="1" x14ac:dyDescent="0.25">
      <c r="A18" s="12"/>
      <c r="B18" s="240"/>
      <c r="C18" s="227"/>
      <c r="D18" s="94">
        <v>10</v>
      </c>
      <c r="E18" s="95"/>
      <c r="F18" s="272"/>
      <c r="G18" s="273"/>
      <c r="H18" s="272"/>
      <c r="I18" s="273"/>
      <c r="J18" s="272"/>
      <c r="K18" s="273"/>
      <c r="L18" s="272"/>
      <c r="M18" s="273"/>
      <c r="N18" s="96"/>
      <c r="O18" s="97">
        <f t="shared" si="0"/>
        <v>0</v>
      </c>
      <c r="P18" s="98">
        <f t="shared" si="1"/>
        <v>0</v>
      </c>
      <c r="Q18" s="111"/>
      <c r="R18" s="14"/>
      <c r="S18" s="14"/>
      <c r="T18" s="14"/>
      <c r="U18" s="5"/>
      <c r="V18" s="5"/>
      <c r="W18" s="5"/>
      <c r="AA18" s="114"/>
    </row>
    <row r="19" spans="1:27" s="2" customFormat="1" ht="18" customHeight="1" thickTop="1" x14ac:dyDescent="0.2">
      <c r="A19" s="12"/>
      <c r="B19" s="240"/>
      <c r="C19" s="227"/>
      <c r="D19" s="108">
        <v>11</v>
      </c>
      <c r="E19" s="100"/>
      <c r="F19" s="274"/>
      <c r="G19" s="275"/>
      <c r="H19" s="274"/>
      <c r="I19" s="275"/>
      <c r="J19" s="274"/>
      <c r="K19" s="275"/>
      <c r="L19" s="274"/>
      <c r="M19" s="275"/>
      <c r="N19" s="101"/>
      <c r="O19" s="102">
        <f t="shared" si="0"/>
        <v>0</v>
      </c>
      <c r="P19" s="103">
        <f t="shared" si="1"/>
        <v>0</v>
      </c>
      <c r="Q19" s="112"/>
      <c r="R19" s="14"/>
      <c r="S19" s="14"/>
      <c r="T19" s="14"/>
      <c r="U19" s="5"/>
      <c r="V19" s="5"/>
      <c r="W19" s="5"/>
    </row>
    <row r="20" spans="1:27" s="2" customFormat="1" ht="18" customHeight="1" x14ac:dyDescent="0.2">
      <c r="A20" s="12"/>
      <c r="B20" s="240"/>
      <c r="C20" s="227"/>
      <c r="D20" s="99">
        <v>12</v>
      </c>
      <c r="E20" s="1"/>
      <c r="F20" s="270"/>
      <c r="G20" s="271"/>
      <c r="H20" s="270"/>
      <c r="I20" s="271"/>
      <c r="J20" s="270"/>
      <c r="K20" s="271"/>
      <c r="L20" s="270"/>
      <c r="M20" s="271"/>
      <c r="N20" s="104"/>
      <c r="O20" s="88">
        <f t="shared" si="0"/>
        <v>0</v>
      </c>
      <c r="P20" s="90">
        <f t="shared" si="1"/>
        <v>0</v>
      </c>
      <c r="Q20" s="112"/>
      <c r="R20" s="14"/>
      <c r="S20" s="14"/>
      <c r="T20" s="14"/>
      <c r="U20" s="5"/>
      <c r="V20" s="5"/>
      <c r="W20" s="5"/>
    </row>
    <row r="21" spans="1:27" s="2" customFormat="1" ht="18" customHeight="1" x14ac:dyDescent="0.2">
      <c r="A21" s="12"/>
      <c r="B21" s="240"/>
      <c r="C21" s="227"/>
      <c r="D21" s="68">
        <v>13</v>
      </c>
      <c r="E21" s="1"/>
      <c r="F21" s="270"/>
      <c r="G21" s="271"/>
      <c r="H21" s="270"/>
      <c r="I21" s="271"/>
      <c r="J21" s="270"/>
      <c r="K21" s="271"/>
      <c r="L21" s="270"/>
      <c r="M21" s="271"/>
      <c r="N21" s="109"/>
      <c r="O21" s="88">
        <f t="shared" si="0"/>
        <v>0</v>
      </c>
      <c r="P21" s="90">
        <f t="shared" si="1"/>
        <v>0</v>
      </c>
      <c r="Q21" s="111"/>
      <c r="R21" s="14"/>
      <c r="S21" s="14"/>
      <c r="T21" s="14"/>
      <c r="U21" s="5"/>
      <c r="V21" s="5"/>
      <c r="W21" s="5"/>
    </row>
    <row r="22" spans="1:27" s="2" customFormat="1" ht="18" customHeight="1" x14ac:dyDescent="0.2">
      <c r="A22" s="12"/>
      <c r="B22" s="240"/>
      <c r="C22" s="227"/>
      <c r="D22" s="68">
        <v>14</v>
      </c>
      <c r="E22" s="1"/>
      <c r="F22" s="270"/>
      <c r="G22" s="271"/>
      <c r="H22" s="270"/>
      <c r="I22" s="271"/>
      <c r="J22" s="270"/>
      <c r="K22" s="271"/>
      <c r="L22" s="270"/>
      <c r="M22" s="271"/>
      <c r="N22" s="109"/>
      <c r="O22" s="88">
        <f t="shared" si="0"/>
        <v>0</v>
      </c>
      <c r="P22" s="88">
        <f t="shared" si="1"/>
        <v>0</v>
      </c>
      <c r="Q22" s="111"/>
      <c r="R22" s="14"/>
      <c r="S22" s="14"/>
      <c r="T22" s="14"/>
      <c r="U22" s="5"/>
      <c r="V22" s="5"/>
      <c r="W22" s="5"/>
    </row>
    <row r="23" spans="1:27" s="2" customFormat="1" ht="18" customHeight="1" x14ac:dyDescent="0.2">
      <c r="A23" s="12"/>
      <c r="B23" s="240"/>
      <c r="C23" s="227"/>
      <c r="D23" s="68">
        <v>15</v>
      </c>
      <c r="E23" s="1"/>
      <c r="F23" s="270"/>
      <c r="G23" s="271"/>
      <c r="H23" s="270"/>
      <c r="I23" s="271"/>
      <c r="J23" s="270"/>
      <c r="K23" s="271"/>
      <c r="L23" s="270"/>
      <c r="M23" s="271"/>
      <c r="N23" s="109"/>
      <c r="O23" s="88">
        <f t="shared" si="0"/>
        <v>0</v>
      </c>
      <c r="P23" s="88">
        <f t="shared" si="1"/>
        <v>0</v>
      </c>
      <c r="Q23" s="110"/>
      <c r="R23" s="14"/>
      <c r="S23" s="14"/>
      <c r="T23" s="14"/>
      <c r="U23" s="5"/>
      <c r="V23" s="5"/>
      <c r="W23" s="5"/>
    </row>
    <row r="24" spans="1:27" s="2" customFormat="1" ht="18" customHeight="1" x14ac:dyDescent="0.2">
      <c r="A24" s="12"/>
      <c r="B24" s="240"/>
      <c r="C24" s="227"/>
      <c r="D24" s="68">
        <v>16</v>
      </c>
      <c r="E24" s="1"/>
      <c r="F24" s="270"/>
      <c r="G24" s="271"/>
      <c r="H24" s="270"/>
      <c r="I24" s="271"/>
      <c r="J24" s="270"/>
      <c r="K24" s="271"/>
      <c r="L24" s="270"/>
      <c r="M24" s="271"/>
      <c r="N24" s="109"/>
      <c r="O24" s="88">
        <f t="shared" ref="O24:O25" si="2">N24-$O$9</f>
        <v>0</v>
      </c>
      <c r="P24" s="88">
        <f t="shared" ref="P24:P25" si="3">N24-N23</f>
        <v>0</v>
      </c>
      <c r="Q24" s="111"/>
      <c r="R24" s="14"/>
      <c r="S24" s="14"/>
      <c r="T24" s="14"/>
      <c r="U24" s="5"/>
      <c r="V24" s="5"/>
      <c r="W24" s="5"/>
    </row>
    <row r="25" spans="1:27" s="2" customFormat="1" ht="18" customHeight="1" x14ac:dyDescent="0.2">
      <c r="A25" s="12"/>
      <c r="B25" s="240"/>
      <c r="C25" s="227"/>
      <c r="D25" s="68">
        <v>17</v>
      </c>
      <c r="E25" s="1"/>
      <c r="F25" s="270"/>
      <c r="G25" s="271"/>
      <c r="H25" s="270"/>
      <c r="I25" s="271"/>
      <c r="J25" s="270"/>
      <c r="K25" s="271"/>
      <c r="L25" s="270"/>
      <c r="M25" s="271"/>
      <c r="N25" s="109"/>
      <c r="O25" s="88">
        <f t="shared" si="2"/>
        <v>0</v>
      </c>
      <c r="P25" s="88">
        <f t="shared" si="3"/>
        <v>0</v>
      </c>
      <c r="Q25" s="110"/>
      <c r="R25" s="14"/>
      <c r="S25" s="14"/>
      <c r="T25" s="14"/>
      <c r="U25" s="5"/>
      <c r="V25" s="5"/>
      <c r="W25" s="5"/>
    </row>
    <row r="26" spans="1:27" s="2" customFormat="1" ht="18" customHeight="1" x14ac:dyDescent="0.2">
      <c r="A26" s="12"/>
      <c r="B26" s="240"/>
      <c r="C26" s="22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4"/>
      <c r="U26" s="5"/>
      <c r="V26" s="5"/>
      <c r="W26" s="5"/>
    </row>
    <row r="27" spans="1:27" s="2" customFormat="1" ht="18" customHeight="1" x14ac:dyDescent="0.2">
      <c r="A27" s="12"/>
      <c r="B27" s="240"/>
      <c r="C27" s="227"/>
      <c r="D27" s="217" t="s">
        <v>57</v>
      </c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8"/>
      <c r="U27" s="218"/>
      <c r="V27" s="218"/>
      <c r="W27" s="12"/>
    </row>
    <row r="28" spans="1:27" s="2" customFormat="1" ht="18" customHeight="1" x14ac:dyDescent="0.2">
      <c r="A28" s="12"/>
      <c r="B28" s="240"/>
      <c r="C28" s="227"/>
      <c r="D28" s="230" t="s">
        <v>1</v>
      </c>
      <c r="E28" s="219" t="s">
        <v>10</v>
      </c>
      <c r="F28" s="260" t="s">
        <v>27</v>
      </c>
      <c r="G28" s="222" t="s">
        <v>14</v>
      </c>
      <c r="H28" s="223" t="s">
        <v>11</v>
      </c>
      <c r="I28" s="224"/>
      <c r="J28" s="224"/>
      <c r="K28" s="224"/>
      <c r="L28" s="224"/>
      <c r="M28" s="224"/>
      <c r="N28" s="223" t="s">
        <v>12</v>
      </c>
      <c r="O28" s="224"/>
      <c r="P28" s="224"/>
      <c r="Q28" s="224"/>
      <c r="R28" s="224"/>
      <c r="S28" s="224"/>
      <c r="T28" s="268" t="s">
        <v>43</v>
      </c>
      <c r="U28" s="215" t="s">
        <v>7</v>
      </c>
      <c r="V28" s="215" t="s">
        <v>83</v>
      </c>
      <c r="W28" s="12"/>
    </row>
    <row r="29" spans="1:27" s="2" customFormat="1" ht="18" customHeight="1" x14ac:dyDescent="0.2">
      <c r="A29" s="12"/>
      <c r="B29" s="240"/>
      <c r="C29" s="227"/>
      <c r="D29" s="230"/>
      <c r="E29" s="219"/>
      <c r="F29" s="261"/>
      <c r="G29" s="222"/>
      <c r="H29" s="55" t="s">
        <v>46</v>
      </c>
      <c r="I29" s="26" t="s">
        <v>13</v>
      </c>
      <c r="J29" s="20">
        <v>1</v>
      </c>
      <c r="K29" s="17">
        <v>2</v>
      </c>
      <c r="L29" s="18">
        <v>3</v>
      </c>
      <c r="M29" s="19">
        <v>4</v>
      </c>
      <c r="N29" s="55" t="s">
        <v>46</v>
      </c>
      <c r="O29" s="26" t="s">
        <v>13</v>
      </c>
      <c r="P29" s="20">
        <v>1</v>
      </c>
      <c r="Q29" s="17">
        <v>2</v>
      </c>
      <c r="R29" s="18">
        <v>3</v>
      </c>
      <c r="S29" s="19">
        <v>4</v>
      </c>
      <c r="T29" s="269"/>
      <c r="U29" s="216"/>
      <c r="V29" s="216"/>
      <c r="W29" s="12"/>
    </row>
    <row r="30" spans="1:27" s="2" customFormat="1" ht="18" customHeight="1" x14ac:dyDescent="0.2">
      <c r="A30" s="12"/>
      <c r="B30" s="240"/>
      <c r="C30" s="227"/>
      <c r="D30" s="68">
        <v>1</v>
      </c>
      <c r="E30" s="1"/>
      <c r="F30" s="27">
        <v>20</v>
      </c>
      <c r="G30" s="59">
        <f t="shared" ref="G30:G46" si="4">I30+O30-T30</f>
        <v>0</v>
      </c>
      <c r="H30" s="55"/>
      <c r="I30" s="50"/>
      <c r="J30" s="31"/>
      <c r="K30" s="31"/>
      <c r="L30" s="31"/>
      <c r="M30" s="31"/>
      <c r="N30" s="55"/>
      <c r="O30" s="50"/>
      <c r="P30" s="65"/>
      <c r="Q30" s="31"/>
      <c r="R30" s="65"/>
      <c r="S30" s="65"/>
      <c r="T30" s="45"/>
      <c r="U30" s="83"/>
      <c r="V30" s="83"/>
      <c r="W30" s="12"/>
    </row>
    <row r="31" spans="1:27" s="2" customFormat="1" ht="18" customHeight="1" x14ac:dyDescent="0.2">
      <c r="A31" s="12"/>
      <c r="B31" s="240"/>
      <c r="C31" s="227"/>
      <c r="D31" s="68">
        <v>2</v>
      </c>
      <c r="E31" s="1"/>
      <c r="F31" s="27">
        <v>18</v>
      </c>
      <c r="G31" s="59">
        <f t="shared" si="4"/>
        <v>0</v>
      </c>
      <c r="H31" s="55"/>
      <c r="I31" s="50"/>
      <c r="J31" s="31"/>
      <c r="K31" s="31"/>
      <c r="L31" s="65"/>
      <c r="M31" s="31"/>
      <c r="N31" s="55"/>
      <c r="O31" s="50"/>
      <c r="P31" s="31"/>
      <c r="Q31" s="31"/>
      <c r="R31" s="31"/>
      <c r="S31" s="31"/>
      <c r="T31" s="45"/>
      <c r="U31" s="83"/>
      <c r="V31" s="83"/>
      <c r="W31" s="12"/>
    </row>
    <row r="32" spans="1:27" s="2" customFormat="1" ht="18" customHeight="1" x14ac:dyDescent="0.2">
      <c r="A32" s="12"/>
      <c r="B32" s="240"/>
      <c r="C32" s="227"/>
      <c r="D32" s="68">
        <v>3</v>
      </c>
      <c r="E32" s="1"/>
      <c r="F32" s="27">
        <v>16</v>
      </c>
      <c r="G32" s="59">
        <f t="shared" si="4"/>
        <v>0</v>
      </c>
      <c r="H32" s="55"/>
      <c r="I32" s="50"/>
      <c r="J32" s="31"/>
      <c r="K32" s="65"/>
      <c r="L32" s="31"/>
      <c r="M32" s="31"/>
      <c r="N32" s="55"/>
      <c r="O32" s="50"/>
      <c r="P32" s="31"/>
      <c r="Q32" s="31"/>
      <c r="R32" s="31"/>
      <c r="S32" s="31"/>
      <c r="T32" s="45"/>
      <c r="U32" s="83"/>
      <c r="V32" s="83"/>
      <c r="W32" s="12"/>
    </row>
    <row r="33" spans="1:23" s="2" customFormat="1" ht="18" customHeight="1" x14ac:dyDescent="0.2">
      <c r="A33" s="12"/>
      <c r="B33" s="240"/>
      <c r="C33" s="227"/>
      <c r="D33" s="68">
        <v>4</v>
      </c>
      <c r="E33" s="1"/>
      <c r="F33" s="27">
        <v>15</v>
      </c>
      <c r="G33" s="59">
        <f t="shared" si="4"/>
        <v>0</v>
      </c>
      <c r="H33" s="55"/>
      <c r="I33" s="50"/>
      <c r="J33" s="31"/>
      <c r="K33" s="65"/>
      <c r="L33" s="65"/>
      <c r="M33" s="31"/>
      <c r="N33" s="55"/>
      <c r="O33" s="50"/>
      <c r="P33" s="31"/>
      <c r="Q33" s="31"/>
      <c r="R33" s="31"/>
      <c r="S33" s="31"/>
      <c r="T33" s="45"/>
      <c r="U33" s="83"/>
      <c r="V33" s="83"/>
      <c r="W33" s="12"/>
    </row>
    <row r="34" spans="1:23" s="2" customFormat="1" ht="18" customHeight="1" x14ac:dyDescent="0.2">
      <c r="A34" s="12"/>
      <c r="B34" s="240"/>
      <c r="C34" s="227"/>
      <c r="D34" s="68">
        <v>5</v>
      </c>
      <c r="E34" s="1"/>
      <c r="F34" s="27">
        <v>14</v>
      </c>
      <c r="G34" s="59">
        <f t="shared" si="4"/>
        <v>0</v>
      </c>
      <c r="H34" s="55"/>
      <c r="I34" s="50"/>
      <c r="J34" s="31"/>
      <c r="K34" s="31"/>
      <c r="L34" s="31"/>
      <c r="M34" s="31"/>
      <c r="N34" s="55"/>
      <c r="O34" s="50"/>
      <c r="P34" s="31"/>
      <c r="Q34" s="31"/>
      <c r="R34" s="31"/>
      <c r="S34" s="31"/>
      <c r="T34" s="45"/>
      <c r="U34" s="83"/>
      <c r="V34" s="83"/>
      <c r="W34" s="12"/>
    </row>
    <row r="35" spans="1:23" s="2" customFormat="1" ht="18" customHeight="1" x14ac:dyDescent="0.2">
      <c r="A35" s="12"/>
      <c r="B35" s="240"/>
      <c r="C35" s="227"/>
      <c r="D35" s="68">
        <v>6</v>
      </c>
      <c r="E35" s="1"/>
      <c r="F35" s="27">
        <v>13</v>
      </c>
      <c r="G35" s="59">
        <f t="shared" si="4"/>
        <v>0</v>
      </c>
      <c r="H35" s="55"/>
      <c r="I35" s="23"/>
      <c r="J35" s="31"/>
      <c r="K35" s="31"/>
      <c r="L35" s="31"/>
      <c r="M35" s="31"/>
      <c r="N35" s="55"/>
      <c r="O35" s="50"/>
      <c r="P35" s="31"/>
      <c r="Q35" s="31"/>
      <c r="R35" s="31"/>
      <c r="S35" s="31"/>
      <c r="T35" s="45"/>
      <c r="U35" s="83"/>
      <c r="V35" s="83"/>
      <c r="W35" s="12"/>
    </row>
    <row r="36" spans="1:23" s="2" customFormat="1" ht="18" customHeight="1" x14ac:dyDescent="0.2">
      <c r="A36" s="12"/>
      <c r="B36" s="240"/>
      <c r="C36" s="227"/>
      <c r="D36" s="68">
        <v>7</v>
      </c>
      <c r="E36" s="1"/>
      <c r="F36" s="27">
        <v>12</v>
      </c>
      <c r="G36" s="59">
        <f t="shared" si="4"/>
        <v>0</v>
      </c>
      <c r="H36" s="55"/>
      <c r="I36" s="50"/>
      <c r="J36" s="31"/>
      <c r="K36" s="31"/>
      <c r="L36" s="31"/>
      <c r="M36" s="31"/>
      <c r="N36" s="55"/>
      <c r="O36" s="50"/>
      <c r="P36" s="31"/>
      <c r="Q36" s="31"/>
      <c r="R36" s="31"/>
      <c r="S36" s="31"/>
      <c r="T36" s="45"/>
      <c r="U36" s="83"/>
      <c r="V36" s="83"/>
      <c r="W36" s="12"/>
    </row>
    <row r="37" spans="1:23" s="2" customFormat="1" ht="18" customHeight="1" x14ac:dyDescent="0.2">
      <c r="A37" s="12"/>
      <c r="B37" s="240"/>
      <c r="C37" s="227"/>
      <c r="D37" s="68">
        <v>8</v>
      </c>
      <c r="E37" s="1"/>
      <c r="F37" s="27">
        <v>11</v>
      </c>
      <c r="G37" s="44">
        <f t="shared" si="4"/>
        <v>0</v>
      </c>
      <c r="H37" s="55"/>
      <c r="I37" s="23"/>
      <c r="J37" s="31"/>
      <c r="K37" s="31"/>
      <c r="L37" s="31"/>
      <c r="M37" s="31"/>
      <c r="N37" s="55"/>
      <c r="O37" s="50"/>
      <c r="P37" s="31"/>
      <c r="Q37" s="31"/>
      <c r="R37" s="31"/>
      <c r="S37" s="31"/>
      <c r="T37" s="45"/>
      <c r="U37" s="83"/>
      <c r="V37" s="83"/>
      <c r="W37" s="12"/>
    </row>
    <row r="38" spans="1:23" s="2" customFormat="1" ht="18" customHeight="1" x14ac:dyDescent="0.2">
      <c r="A38" s="12"/>
      <c r="B38" s="240"/>
      <c r="C38" s="227"/>
      <c r="D38" s="68">
        <v>9</v>
      </c>
      <c r="E38" s="1"/>
      <c r="F38" s="27">
        <v>10</v>
      </c>
      <c r="G38" s="44">
        <f t="shared" si="4"/>
        <v>0</v>
      </c>
      <c r="H38" s="55"/>
      <c r="I38" s="23"/>
      <c r="J38" s="31"/>
      <c r="K38" s="31"/>
      <c r="L38" s="31"/>
      <c r="M38" s="31"/>
      <c r="N38" s="55"/>
      <c r="O38" s="50"/>
      <c r="P38" s="31"/>
      <c r="Q38" s="31"/>
      <c r="R38" s="31"/>
      <c r="S38" s="31"/>
      <c r="T38" s="45"/>
      <c r="U38" s="83"/>
      <c r="V38" s="83"/>
      <c r="W38" s="12"/>
    </row>
    <row r="39" spans="1:23" s="2" customFormat="1" ht="18" customHeight="1" x14ac:dyDescent="0.2">
      <c r="A39" s="12"/>
      <c r="B39" s="240"/>
      <c r="C39" s="227"/>
      <c r="D39" s="68">
        <v>10</v>
      </c>
      <c r="E39" s="1"/>
      <c r="F39" s="27">
        <v>9</v>
      </c>
      <c r="G39" s="44">
        <f t="shared" si="4"/>
        <v>0</v>
      </c>
      <c r="H39" s="55"/>
      <c r="I39" s="23"/>
      <c r="J39" s="31"/>
      <c r="K39" s="31"/>
      <c r="L39" s="31"/>
      <c r="M39" s="31"/>
      <c r="N39" s="55"/>
      <c r="O39" s="50"/>
      <c r="P39" s="31"/>
      <c r="Q39" s="31"/>
      <c r="R39" s="31"/>
      <c r="S39" s="31"/>
      <c r="T39" s="45"/>
      <c r="U39" s="83"/>
      <c r="V39" s="83"/>
      <c r="W39" s="12"/>
    </row>
    <row r="40" spans="1:23" s="2" customFormat="1" ht="18" customHeight="1" x14ac:dyDescent="0.2">
      <c r="A40" s="12"/>
      <c r="B40" s="240"/>
      <c r="C40" s="227"/>
      <c r="D40" s="68">
        <v>11</v>
      </c>
      <c r="E40" s="1"/>
      <c r="F40" s="27">
        <v>8</v>
      </c>
      <c r="G40" s="44">
        <f t="shared" si="4"/>
        <v>0</v>
      </c>
      <c r="H40" s="55"/>
      <c r="I40" s="23"/>
      <c r="J40" s="31"/>
      <c r="K40" s="31"/>
      <c r="L40" s="31"/>
      <c r="M40" s="31"/>
      <c r="N40" s="55"/>
      <c r="O40" s="23"/>
      <c r="P40" s="31"/>
      <c r="Q40" s="31"/>
      <c r="R40" s="31"/>
      <c r="S40" s="31"/>
      <c r="T40" s="45"/>
      <c r="U40" s="83"/>
      <c r="V40" s="83"/>
      <c r="W40" s="12"/>
    </row>
    <row r="41" spans="1:23" s="2" customFormat="1" ht="18" customHeight="1" x14ac:dyDescent="0.2">
      <c r="A41" s="12"/>
      <c r="B41" s="240"/>
      <c r="C41" s="227"/>
      <c r="D41" s="68">
        <v>12</v>
      </c>
      <c r="E41" s="1"/>
      <c r="F41" s="27">
        <v>7</v>
      </c>
      <c r="G41" s="44">
        <f t="shared" si="4"/>
        <v>0</v>
      </c>
      <c r="H41" s="55"/>
      <c r="I41" s="50"/>
      <c r="J41" s="31"/>
      <c r="K41" s="31"/>
      <c r="L41" s="31"/>
      <c r="M41" s="31"/>
      <c r="N41" s="55"/>
      <c r="O41" s="23"/>
      <c r="P41" s="31"/>
      <c r="Q41" s="31"/>
      <c r="R41" s="31"/>
      <c r="S41" s="31"/>
      <c r="T41" s="45"/>
      <c r="U41" s="83"/>
      <c r="V41" s="83"/>
      <c r="W41" s="12"/>
    </row>
    <row r="42" spans="1:23" s="2" customFormat="1" ht="18" customHeight="1" x14ac:dyDescent="0.2">
      <c r="A42" s="12"/>
      <c r="B42" s="240"/>
      <c r="C42" s="227"/>
      <c r="D42" s="68">
        <v>13</v>
      </c>
      <c r="E42" s="1"/>
      <c r="F42" s="27">
        <v>6</v>
      </c>
      <c r="G42" s="44">
        <f t="shared" si="4"/>
        <v>0</v>
      </c>
      <c r="H42" s="55"/>
      <c r="I42" s="23"/>
      <c r="J42" s="31"/>
      <c r="K42" s="31"/>
      <c r="L42" s="31"/>
      <c r="M42" s="31"/>
      <c r="N42" s="55"/>
      <c r="O42" s="50"/>
      <c r="P42" s="31"/>
      <c r="Q42" s="31"/>
      <c r="R42" s="31"/>
      <c r="S42" s="31"/>
      <c r="T42" s="45"/>
      <c r="U42" s="83"/>
      <c r="V42" s="83"/>
      <c r="W42" s="12"/>
    </row>
    <row r="43" spans="1:23" s="2" customFormat="1" ht="18" customHeight="1" x14ac:dyDescent="0.2">
      <c r="A43" s="12"/>
      <c r="B43" s="240"/>
      <c r="C43" s="227"/>
      <c r="D43" s="68">
        <v>14</v>
      </c>
      <c r="E43" s="1"/>
      <c r="F43" s="27">
        <v>5</v>
      </c>
      <c r="G43" s="44">
        <f t="shared" si="4"/>
        <v>0</v>
      </c>
      <c r="H43" s="55"/>
      <c r="I43" s="23"/>
      <c r="J43" s="31"/>
      <c r="K43" s="31"/>
      <c r="L43" s="31"/>
      <c r="M43" s="31"/>
      <c r="N43" s="55"/>
      <c r="O43" s="23"/>
      <c r="P43" s="31"/>
      <c r="Q43" s="31"/>
      <c r="R43" s="31"/>
      <c r="S43" s="31"/>
      <c r="T43" s="45"/>
      <c r="U43" s="83"/>
      <c r="V43" s="83"/>
      <c r="W43" s="12"/>
    </row>
    <row r="44" spans="1:23" s="2" customFormat="1" ht="18" customHeight="1" x14ac:dyDescent="0.2">
      <c r="A44" s="12"/>
      <c r="B44" s="240"/>
      <c r="C44" s="227"/>
      <c r="D44" s="68">
        <v>15</v>
      </c>
      <c r="E44" s="1"/>
      <c r="F44" s="27">
        <v>4</v>
      </c>
      <c r="G44" s="44">
        <f t="shared" si="4"/>
        <v>0</v>
      </c>
      <c r="H44" s="55"/>
      <c r="I44" s="23"/>
      <c r="J44" s="31"/>
      <c r="K44" s="31"/>
      <c r="L44" s="31"/>
      <c r="M44" s="31"/>
      <c r="N44" s="55"/>
      <c r="O44" s="23"/>
      <c r="P44" s="31"/>
      <c r="Q44" s="31"/>
      <c r="R44" s="31"/>
      <c r="S44" s="31"/>
      <c r="T44" s="45"/>
      <c r="U44" s="83"/>
      <c r="V44" s="83"/>
      <c r="W44" s="12"/>
    </row>
    <row r="45" spans="1:23" s="2" customFormat="1" ht="18" customHeight="1" x14ac:dyDescent="0.2">
      <c r="A45" s="12"/>
      <c r="B45" s="240"/>
      <c r="C45" s="227"/>
      <c r="D45" s="68">
        <v>16</v>
      </c>
      <c r="E45" s="1"/>
      <c r="F45" s="27">
        <v>3</v>
      </c>
      <c r="G45" s="44">
        <f t="shared" si="4"/>
        <v>0</v>
      </c>
      <c r="H45" s="55"/>
      <c r="I45" s="23"/>
      <c r="J45" s="31"/>
      <c r="K45" s="31"/>
      <c r="L45" s="31"/>
      <c r="M45" s="31"/>
      <c r="N45" s="55"/>
      <c r="O45" s="23"/>
      <c r="P45" s="31"/>
      <c r="Q45" s="31"/>
      <c r="R45" s="31"/>
      <c r="S45" s="31"/>
      <c r="T45" s="45"/>
      <c r="U45" s="83"/>
      <c r="V45" s="83"/>
      <c r="W45" s="12"/>
    </row>
    <row r="46" spans="1:23" s="2" customFormat="1" ht="18" customHeight="1" x14ac:dyDescent="0.2">
      <c r="A46" s="12"/>
      <c r="B46" s="240"/>
      <c r="C46" s="227"/>
      <c r="D46" s="68">
        <v>17</v>
      </c>
      <c r="E46" s="1"/>
      <c r="F46" s="27">
        <v>2</v>
      </c>
      <c r="G46" s="44">
        <f t="shared" si="4"/>
        <v>0</v>
      </c>
      <c r="H46" s="55"/>
      <c r="I46" s="23"/>
      <c r="J46" s="31"/>
      <c r="K46" s="31"/>
      <c r="L46" s="31"/>
      <c r="M46" s="31"/>
      <c r="N46" s="55"/>
      <c r="O46" s="23"/>
      <c r="P46" s="31"/>
      <c r="Q46" s="31"/>
      <c r="R46" s="31"/>
      <c r="S46" s="31"/>
      <c r="T46" s="45"/>
      <c r="U46" s="83"/>
      <c r="V46" s="83"/>
      <c r="W46" s="12"/>
    </row>
    <row r="47" spans="1:23" s="2" customFormat="1" ht="18" customHeight="1" x14ac:dyDescent="0.2">
      <c r="A47" s="12"/>
      <c r="B47" s="240"/>
      <c r="C47" s="12"/>
      <c r="D47" s="12"/>
      <c r="E47" s="56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s="2" customFormat="1" ht="18" customHeight="1" x14ac:dyDescent="0.2">
      <c r="A48" s="12"/>
      <c r="B48" s="240"/>
      <c r="C48" s="225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12"/>
    </row>
    <row r="49" spans="1:23" s="2" customFormat="1" ht="18" customHeight="1" x14ac:dyDescent="0.2">
      <c r="A49" s="12"/>
      <c r="B49" s="240"/>
      <c r="C49" s="12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2"/>
      <c r="V49" s="12"/>
      <c r="W49" s="12"/>
    </row>
    <row r="50" spans="1:23" s="2" customFormat="1" ht="18" customHeight="1" x14ac:dyDescent="0.2">
      <c r="A50" s="12"/>
      <c r="B50" s="240"/>
      <c r="C50" s="227" t="s">
        <v>81</v>
      </c>
      <c r="D50" s="228" t="s">
        <v>93</v>
      </c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9"/>
      <c r="R50" s="14"/>
      <c r="S50" s="14"/>
      <c r="T50" s="14"/>
      <c r="U50" s="5"/>
      <c r="V50" s="5"/>
      <c r="W50" s="5"/>
    </row>
    <row r="51" spans="1:23" s="2" customFormat="1" ht="18" customHeight="1" x14ac:dyDescent="0.2">
      <c r="A51" s="12"/>
      <c r="B51" s="240"/>
      <c r="C51" s="227"/>
      <c r="D51" s="230" t="s">
        <v>1</v>
      </c>
      <c r="E51" s="219" t="s">
        <v>10</v>
      </c>
      <c r="F51" s="231" t="s">
        <v>36</v>
      </c>
      <c r="G51" s="231"/>
      <c r="H51" s="219" t="s">
        <v>4</v>
      </c>
      <c r="I51" s="219"/>
      <c r="J51" s="198" t="s">
        <v>0</v>
      </c>
      <c r="K51" s="198"/>
      <c r="L51" s="231" t="s">
        <v>7</v>
      </c>
      <c r="M51" s="231"/>
      <c r="N51" s="232" t="s">
        <v>2</v>
      </c>
      <c r="O51" s="234" t="s">
        <v>49</v>
      </c>
      <c r="P51" s="235"/>
      <c r="Q51" s="236" t="s">
        <v>44</v>
      </c>
      <c r="R51" s="14"/>
      <c r="S51" s="14"/>
      <c r="T51" s="14"/>
      <c r="U51" s="5"/>
      <c r="V51" s="5"/>
      <c r="W51" s="5"/>
    </row>
    <row r="52" spans="1:23" s="2" customFormat="1" ht="18" customHeight="1" x14ac:dyDescent="0.2">
      <c r="A52" s="12"/>
      <c r="B52" s="240"/>
      <c r="C52" s="227"/>
      <c r="D52" s="230"/>
      <c r="E52" s="219"/>
      <c r="F52" s="231"/>
      <c r="G52" s="231"/>
      <c r="H52" s="219"/>
      <c r="I52" s="219"/>
      <c r="J52" s="198"/>
      <c r="K52" s="198"/>
      <c r="L52" s="231"/>
      <c r="M52" s="231"/>
      <c r="N52" s="233"/>
      <c r="O52" s="69" t="s">
        <v>47</v>
      </c>
      <c r="P52" s="69" t="s">
        <v>48</v>
      </c>
      <c r="Q52" s="237"/>
      <c r="R52" s="14"/>
      <c r="S52" s="14"/>
      <c r="T52" s="14"/>
      <c r="U52" s="5"/>
      <c r="V52" s="5"/>
      <c r="W52" s="5"/>
    </row>
    <row r="53" spans="1:23" s="2" customFormat="1" ht="18" customHeight="1" x14ac:dyDescent="0.2">
      <c r="A53" s="12"/>
      <c r="B53" s="240"/>
      <c r="C53" s="227"/>
      <c r="D53" s="68">
        <v>1</v>
      </c>
      <c r="E53" s="1"/>
      <c r="F53" s="270"/>
      <c r="G53" s="271"/>
      <c r="H53" s="270"/>
      <c r="I53" s="271"/>
      <c r="J53" s="270"/>
      <c r="K53" s="271"/>
      <c r="L53" s="270"/>
      <c r="M53" s="271"/>
      <c r="N53" s="85"/>
      <c r="O53" s="86"/>
      <c r="P53" s="86"/>
      <c r="Q53" s="112"/>
      <c r="R53" s="14"/>
      <c r="S53" s="93">
        <v>1</v>
      </c>
      <c r="T53" s="14"/>
      <c r="U53" s="5"/>
      <c r="V53" s="5"/>
      <c r="W53" s="5"/>
    </row>
    <row r="54" spans="1:23" s="2" customFormat="1" ht="18" customHeight="1" x14ac:dyDescent="0.2">
      <c r="A54" s="12"/>
      <c r="B54" s="240"/>
      <c r="C54" s="227"/>
      <c r="D54" s="68">
        <v>2</v>
      </c>
      <c r="E54" s="1"/>
      <c r="F54" s="270"/>
      <c r="G54" s="271"/>
      <c r="H54" s="270"/>
      <c r="I54" s="271"/>
      <c r="J54" s="270"/>
      <c r="K54" s="271"/>
      <c r="L54" s="270"/>
      <c r="M54" s="271"/>
      <c r="N54" s="85"/>
      <c r="O54" s="88">
        <f>N54-$O$9</f>
        <v>0</v>
      </c>
      <c r="P54" s="86"/>
      <c r="Q54" s="112"/>
      <c r="R54" s="14"/>
      <c r="S54" s="91">
        <v>2</v>
      </c>
      <c r="T54" s="14"/>
      <c r="U54" s="5"/>
      <c r="V54" s="5"/>
      <c r="W54" s="5"/>
    </row>
    <row r="55" spans="1:23" s="2" customFormat="1" ht="18" customHeight="1" x14ac:dyDescent="0.2">
      <c r="A55" s="12"/>
      <c r="B55" s="240"/>
      <c r="C55" s="227"/>
      <c r="D55" s="68">
        <v>3</v>
      </c>
      <c r="E55" s="1"/>
      <c r="F55" s="270"/>
      <c r="G55" s="271"/>
      <c r="H55" s="270"/>
      <c r="I55" s="271"/>
      <c r="J55" s="270"/>
      <c r="K55" s="271"/>
      <c r="L55" s="270"/>
      <c r="M55" s="271"/>
      <c r="N55" s="85"/>
      <c r="O55" s="88">
        <f t="shared" ref="O55:O69" si="5">N55-$O$9</f>
        <v>0</v>
      </c>
      <c r="P55" s="90">
        <f>N55-N54</f>
        <v>0</v>
      </c>
      <c r="Q55" s="111"/>
      <c r="R55" s="14"/>
      <c r="S55" s="87">
        <v>3</v>
      </c>
      <c r="T55" s="14"/>
      <c r="U55" s="5"/>
      <c r="V55" s="5"/>
      <c r="W55" s="5"/>
    </row>
    <row r="56" spans="1:23" s="2" customFormat="1" ht="18" customHeight="1" x14ac:dyDescent="0.2">
      <c r="A56" s="12"/>
      <c r="B56" s="240"/>
      <c r="C56" s="227"/>
      <c r="D56" s="68">
        <v>4</v>
      </c>
      <c r="E56" s="1"/>
      <c r="F56" s="270"/>
      <c r="G56" s="271"/>
      <c r="H56" s="270"/>
      <c r="I56" s="271"/>
      <c r="J56" s="270"/>
      <c r="K56" s="271"/>
      <c r="L56" s="270"/>
      <c r="M56" s="271"/>
      <c r="N56" s="85"/>
      <c r="O56" s="88">
        <f t="shared" si="5"/>
        <v>0</v>
      </c>
      <c r="P56" s="90">
        <f t="shared" ref="P56:P69" si="6">N56-N55</f>
        <v>0</v>
      </c>
      <c r="Q56" s="111"/>
      <c r="R56" s="14"/>
      <c r="S56" s="92">
        <v>4</v>
      </c>
      <c r="T56" s="14"/>
      <c r="U56" s="5"/>
      <c r="V56" s="5"/>
      <c r="W56" s="5"/>
    </row>
    <row r="57" spans="1:23" s="2" customFormat="1" ht="18" customHeight="1" thickBot="1" x14ac:dyDescent="0.25">
      <c r="A57" s="12"/>
      <c r="B57" s="240"/>
      <c r="C57" s="227"/>
      <c r="D57" s="94">
        <v>5</v>
      </c>
      <c r="E57" s="95"/>
      <c r="F57" s="272"/>
      <c r="G57" s="273"/>
      <c r="H57" s="272"/>
      <c r="I57" s="273"/>
      <c r="J57" s="272"/>
      <c r="K57" s="273"/>
      <c r="L57" s="272"/>
      <c r="M57" s="273"/>
      <c r="N57" s="96"/>
      <c r="O57" s="97">
        <f t="shared" si="5"/>
        <v>0</v>
      </c>
      <c r="P57" s="98">
        <f t="shared" si="6"/>
        <v>0</v>
      </c>
      <c r="Q57" s="110"/>
      <c r="R57" s="14"/>
      <c r="S57" s="89">
        <v>5</v>
      </c>
      <c r="T57" s="14"/>
      <c r="U57" s="5"/>
      <c r="V57" s="5"/>
      <c r="W57" s="5"/>
    </row>
    <row r="58" spans="1:23" s="2" customFormat="1" ht="18" customHeight="1" thickTop="1" x14ac:dyDescent="0.2">
      <c r="A58" s="12"/>
      <c r="B58" s="240"/>
      <c r="C58" s="227"/>
      <c r="D58" s="99">
        <v>6</v>
      </c>
      <c r="E58" s="100"/>
      <c r="F58" s="274"/>
      <c r="G58" s="275"/>
      <c r="H58" s="274"/>
      <c r="I58" s="275"/>
      <c r="J58" s="274"/>
      <c r="K58" s="275"/>
      <c r="L58" s="274"/>
      <c r="M58" s="275"/>
      <c r="N58" s="101"/>
      <c r="O58" s="102">
        <f t="shared" si="5"/>
        <v>0</v>
      </c>
      <c r="P58" s="103">
        <f t="shared" si="6"/>
        <v>0</v>
      </c>
      <c r="Q58" s="110"/>
      <c r="R58" s="14"/>
      <c r="S58" s="106">
        <v>6</v>
      </c>
      <c r="T58" s="14"/>
      <c r="U58" s="5"/>
      <c r="V58" s="5"/>
      <c r="W58" s="5"/>
    </row>
    <row r="59" spans="1:23" s="2" customFormat="1" ht="18" customHeight="1" x14ac:dyDescent="0.2">
      <c r="A59" s="12"/>
      <c r="B59" s="240"/>
      <c r="C59" s="227"/>
      <c r="D59" s="68">
        <v>7</v>
      </c>
      <c r="E59" s="1"/>
      <c r="F59" s="270"/>
      <c r="G59" s="271"/>
      <c r="H59" s="270"/>
      <c r="I59" s="271"/>
      <c r="J59" s="270"/>
      <c r="K59" s="271"/>
      <c r="L59" s="270"/>
      <c r="M59" s="271"/>
      <c r="N59" s="104"/>
      <c r="O59" s="88">
        <f t="shared" si="5"/>
        <v>0</v>
      </c>
      <c r="P59" s="105">
        <f t="shared" si="6"/>
        <v>0</v>
      </c>
      <c r="Q59" s="112"/>
      <c r="R59" s="14"/>
      <c r="S59" s="107">
        <v>7</v>
      </c>
      <c r="T59" s="14"/>
      <c r="U59" s="5"/>
      <c r="V59" s="5"/>
      <c r="W59" s="5"/>
    </row>
    <row r="60" spans="1:23" s="2" customFormat="1" ht="18" customHeight="1" x14ac:dyDescent="0.2">
      <c r="A60" s="12"/>
      <c r="B60" s="240"/>
      <c r="C60" s="227"/>
      <c r="D60" s="68">
        <v>8</v>
      </c>
      <c r="E60" s="1"/>
      <c r="F60" s="270"/>
      <c r="G60" s="271"/>
      <c r="H60" s="270"/>
      <c r="I60" s="271"/>
      <c r="J60" s="270"/>
      <c r="K60" s="271"/>
      <c r="L60" s="270"/>
      <c r="M60" s="271"/>
      <c r="N60" s="104"/>
      <c r="O60" s="88">
        <f t="shared" si="5"/>
        <v>0</v>
      </c>
      <c r="P60" s="90">
        <f t="shared" si="6"/>
        <v>0</v>
      </c>
      <c r="Q60" s="111"/>
      <c r="R60" s="14"/>
      <c r="S60" s="14"/>
      <c r="T60" s="14"/>
      <c r="U60" s="5"/>
      <c r="V60" s="5"/>
      <c r="W60" s="5"/>
    </row>
    <row r="61" spans="1:23" s="2" customFormat="1" ht="18" customHeight="1" x14ac:dyDescent="0.2">
      <c r="A61" s="12"/>
      <c r="B61" s="240"/>
      <c r="C61" s="227"/>
      <c r="D61" s="68">
        <v>9</v>
      </c>
      <c r="E61" s="1"/>
      <c r="F61" s="270"/>
      <c r="G61" s="271"/>
      <c r="H61" s="270"/>
      <c r="I61" s="271"/>
      <c r="J61" s="270"/>
      <c r="K61" s="271"/>
      <c r="L61" s="270"/>
      <c r="M61" s="271"/>
      <c r="N61" s="104"/>
      <c r="O61" s="88">
        <f t="shared" si="5"/>
        <v>0</v>
      </c>
      <c r="P61" s="90">
        <f t="shared" si="6"/>
        <v>0</v>
      </c>
      <c r="Q61" s="112"/>
      <c r="R61" s="14"/>
      <c r="S61" s="14"/>
      <c r="T61" s="14"/>
      <c r="U61" s="5"/>
      <c r="V61" s="5"/>
      <c r="W61" s="5"/>
    </row>
    <row r="62" spans="1:23" s="2" customFormat="1" ht="18" customHeight="1" thickBot="1" x14ac:dyDescent="0.25">
      <c r="A62" s="12"/>
      <c r="B62" s="240"/>
      <c r="C62" s="227"/>
      <c r="D62" s="94">
        <v>10</v>
      </c>
      <c r="E62" s="95"/>
      <c r="F62" s="272"/>
      <c r="G62" s="273"/>
      <c r="H62" s="272"/>
      <c r="I62" s="273"/>
      <c r="J62" s="272"/>
      <c r="K62" s="273"/>
      <c r="L62" s="272"/>
      <c r="M62" s="273"/>
      <c r="N62" s="96"/>
      <c r="O62" s="97">
        <f t="shared" si="5"/>
        <v>0</v>
      </c>
      <c r="P62" s="98">
        <f t="shared" si="6"/>
        <v>0</v>
      </c>
      <c r="Q62" s="111"/>
      <c r="R62" s="14"/>
      <c r="S62" s="14"/>
      <c r="T62" s="14"/>
      <c r="U62" s="5"/>
      <c r="V62" s="5"/>
      <c r="W62" s="5"/>
    </row>
    <row r="63" spans="1:23" s="2" customFormat="1" ht="18" customHeight="1" thickTop="1" x14ac:dyDescent="0.2">
      <c r="A63" s="12"/>
      <c r="B63" s="240"/>
      <c r="C63" s="227"/>
      <c r="D63" s="108">
        <v>11</v>
      </c>
      <c r="E63" s="100"/>
      <c r="F63" s="274"/>
      <c r="G63" s="275"/>
      <c r="H63" s="274"/>
      <c r="I63" s="275"/>
      <c r="J63" s="274"/>
      <c r="K63" s="275"/>
      <c r="L63" s="274"/>
      <c r="M63" s="275"/>
      <c r="N63" s="101"/>
      <c r="O63" s="102">
        <f t="shared" si="5"/>
        <v>0</v>
      </c>
      <c r="P63" s="103">
        <f t="shared" si="6"/>
        <v>0</v>
      </c>
      <c r="Q63" s="112"/>
      <c r="R63" s="14"/>
      <c r="S63" s="14"/>
      <c r="T63" s="14"/>
      <c r="U63" s="5"/>
      <c r="V63" s="5"/>
      <c r="W63" s="5"/>
    </row>
    <row r="64" spans="1:23" s="2" customFormat="1" ht="18" customHeight="1" x14ac:dyDescent="0.2">
      <c r="A64" s="12"/>
      <c r="B64" s="240"/>
      <c r="C64" s="227"/>
      <c r="D64" s="99">
        <v>12</v>
      </c>
      <c r="E64" s="1"/>
      <c r="F64" s="270"/>
      <c r="G64" s="271"/>
      <c r="H64" s="270"/>
      <c r="I64" s="271"/>
      <c r="J64" s="270"/>
      <c r="K64" s="271"/>
      <c r="L64" s="270"/>
      <c r="M64" s="271"/>
      <c r="N64" s="104"/>
      <c r="O64" s="88">
        <f t="shared" si="5"/>
        <v>0</v>
      </c>
      <c r="P64" s="90">
        <f t="shared" si="6"/>
        <v>0</v>
      </c>
      <c r="Q64" s="112"/>
      <c r="R64" s="14"/>
      <c r="S64" s="14"/>
      <c r="T64" s="14"/>
      <c r="U64" s="5"/>
      <c r="V64" s="5"/>
      <c r="W64" s="5"/>
    </row>
    <row r="65" spans="1:23" s="2" customFormat="1" ht="18" customHeight="1" x14ac:dyDescent="0.2">
      <c r="A65" s="12"/>
      <c r="B65" s="240"/>
      <c r="C65" s="227"/>
      <c r="D65" s="68">
        <v>13</v>
      </c>
      <c r="E65" s="1"/>
      <c r="F65" s="270"/>
      <c r="G65" s="271"/>
      <c r="H65" s="270"/>
      <c r="I65" s="271"/>
      <c r="J65" s="270"/>
      <c r="K65" s="271"/>
      <c r="L65" s="270"/>
      <c r="M65" s="271"/>
      <c r="N65" s="109"/>
      <c r="O65" s="88">
        <f t="shared" si="5"/>
        <v>0</v>
      </c>
      <c r="P65" s="90">
        <f t="shared" si="6"/>
        <v>0</v>
      </c>
      <c r="Q65" s="111"/>
      <c r="R65" s="14"/>
      <c r="S65" s="14"/>
      <c r="T65" s="14"/>
      <c r="U65" s="5"/>
      <c r="V65" s="5"/>
      <c r="W65" s="5"/>
    </row>
    <row r="66" spans="1:23" s="2" customFormat="1" ht="18" customHeight="1" x14ac:dyDescent="0.2">
      <c r="A66" s="12"/>
      <c r="B66" s="240"/>
      <c r="C66" s="227"/>
      <c r="D66" s="68">
        <v>14</v>
      </c>
      <c r="E66" s="1"/>
      <c r="F66" s="270"/>
      <c r="G66" s="271"/>
      <c r="H66" s="270"/>
      <c r="I66" s="271"/>
      <c r="J66" s="270"/>
      <c r="K66" s="271"/>
      <c r="L66" s="270"/>
      <c r="M66" s="271"/>
      <c r="N66" s="109"/>
      <c r="O66" s="88">
        <f t="shared" si="5"/>
        <v>0</v>
      </c>
      <c r="P66" s="88">
        <f t="shared" si="6"/>
        <v>0</v>
      </c>
      <c r="Q66" s="111"/>
      <c r="R66" s="14"/>
      <c r="S66" s="14"/>
      <c r="T66" s="14"/>
      <c r="U66" s="5"/>
      <c r="V66" s="5"/>
      <c r="W66" s="5"/>
    </row>
    <row r="67" spans="1:23" s="2" customFormat="1" ht="18" customHeight="1" x14ac:dyDescent="0.2">
      <c r="A67" s="12"/>
      <c r="B67" s="240"/>
      <c r="C67" s="227"/>
      <c r="D67" s="68">
        <v>15</v>
      </c>
      <c r="E67" s="1"/>
      <c r="F67" s="270"/>
      <c r="G67" s="271"/>
      <c r="H67" s="270"/>
      <c r="I67" s="271"/>
      <c r="J67" s="270"/>
      <c r="K67" s="271"/>
      <c r="L67" s="270"/>
      <c r="M67" s="271"/>
      <c r="N67" s="109"/>
      <c r="O67" s="88">
        <f t="shared" si="5"/>
        <v>0</v>
      </c>
      <c r="P67" s="88">
        <f t="shared" si="6"/>
        <v>0</v>
      </c>
      <c r="Q67" s="110"/>
      <c r="R67" s="14"/>
      <c r="S67" s="14"/>
      <c r="T67" s="14"/>
      <c r="U67" s="5"/>
      <c r="V67" s="5"/>
      <c r="W67" s="5"/>
    </row>
    <row r="68" spans="1:23" s="2" customFormat="1" ht="18" customHeight="1" x14ac:dyDescent="0.2">
      <c r="A68" s="12"/>
      <c r="B68" s="240"/>
      <c r="C68" s="227"/>
      <c r="D68" s="68">
        <v>16</v>
      </c>
      <c r="E68" s="1"/>
      <c r="F68" s="270"/>
      <c r="G68" s="271"/>
      <c r="H68" s="270"/>
      <c r="I68" s="271"/>
      <c r="J68" s="270"/>
      <c r="K68" s="271"/>
      <c r="L68" s="270"/>
      <c r="M68" s="271"/>
      <c r="N68" s="109"/>
      <c r="O68" s="88">
        <f t="shared" si="5"/>
        <v>0</v>
      </c>
      <c r="P68" s="88">
        <f t="shared" si="6"/>
        <v>0</v>
      </c>
      <c r="Q68" s="111"/>
      <c r="R68" s="14"/>
      <c r="S68" s="14"/>
      <c r="T68" s="14"/>
      <c r="U68" s="5"/>
      <c r="V68" s="5"/>
      <c r="W68" s="5"/>
    </row>
    <row r="69" spans="1:23" s="2" customFormat="1" ht="18" customHeight="1" x14ac:dyDescent="0.2">
      <c r="A69" s="12"/>
      <c r="B69" s="240"/>
      <c r="C69" s="227"/>
      <c r="D69" s="68">
        <v>17</v>
      </c>
      <c r="E69" s="1"/>
      <c r="F69" s="270"/>
      <c r="G69" s="271"/>
      <c r="H69" s="270"/>
      <c r="I69" s="271"/>
      <c r="J69" s="270"/>
      <c r="K69" s="271"/>
      <c r="L69" s="270"/>
      <c r="M69" s="271"/>
      <c r="N69" s="109"/>
      <c r="O69" s="88">
        <f t="shared" si="5"/>
        <v>0</v>
      </c>
      <c r="P69" s="88">
        <f t="shared" si="6"/>
        <v>0</v>
      </c>
      <c r="Q69" s="110"/>
      <c r="R69" s="14"/>
      <c r="S69" s="14"/>
      <c r="T69" s="14"/>
      <c r="U69" s="5"/>
      <c r="V69" s="5"/>
      <c r="W69" s="5"/>
    </row>
    <row r="70" spans="1:23" s="2" customFormat="1" ht="18" customHeight="1" x14ac:dyDescent="0.2">
      <c r="A70" s="12"/>
      <c r="B70" s="240"/>
      <c r="C70" s="227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4"/>
      <c r="U70" s="5"/>
      <c r="V70" s="5"/>
      <c r="W70" s="5"/>
    </row>
    <row r="71" spans="1:23" s="2" customFormat="1" ht="18" customHeight="1" x14ac:dyDescent="0.2">
      <c r="A71" s="12"/>
      <c r="B71" s="240"/>
      <c r="C71" s="227"/>
      <c r="D71" s="217" t="s">
        <v>17</v>
      </c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8"/>
      <c r="U71" s="218"/>
      <c r="V71" s="218"/>
      <c r="W71" s="12"/>
    </row>
    <row r="72" spans="1:23" s="2" customFormat="1" ht="18" customHeight="1" x14ac:dyDescent="0.2">
      <c r="A72" s="12"/>
      <c r="B72" s="240"/>
      <c r="C72" s="227"/>
      <c r="D72" s="196" t="s">
        <v>1</v>
      </c>
      <c r="E72" s="219" t="s">
        <v>10</v>
      </c>
      <c r="F72" s="260" t="s">
        <v>3</v>
      </c>
      <c r="G72" s="222" t="s">
        <v>14</v>
      </c>
      <c r="H72" s="223" t="s">
        <v>11</v>
      </c>
      <c r="I72" s="224"/>
      <c r="J72" s="224"/>
      <c r="K72" s="224"/>
      <c r="L72" s="224"/>
      <c r="M72" s="224"/>
      <c r="N72" s="223" t="s">
        <v>12</v>
      </c>
      <c r="O72" s="224"/>
      <c r="P72" s="224"/>
      <c r="Q72" s="224"/>
      <c r="R72" s="224"/>
      <c r="S72" s="224"/>
      <c r="T72" s="268" t="s">
        <v>43</v>
      </c>
      <c r="U72" s="215" t="s">
        <v>7</v>
      </c>
      <c r="V72" s="215" t="s">
        <v>83</v>
      </c>
      <c r="W72" s="12"/>
    </row>
    <row r="73" spans="1:23" s="2" customFormat="1" ht="18" customHeight="1" x14ac:dyDescent="0.2">
      <c r="A73" s="12"/>
      <c r="B73" s="240"/>
      <c r="C73" s="227"/>
      <c r="D73" s="196"/>
      <c r="E73" s="219"/>
      <c r="F73" s="261"/>
      <c r="G73" s="222"/>
      <c r="H73" s="55" t="s">
        <v>46</v>
      </c>
      <c r="I73" s="26" t="s">
        <v>13</v>
      </c>
      <c r="J73" s="20">
        <v>1</v>
      </c>
      <c r="K73" s="17">
        <v>2</v>
      </c>
      <c r="L73" s="18">
        <v>3</v>
      </c>
      <c r="M73" s="19">
        <v>4</v>
      </c>
      <c r="N73" s="55" t="s">
        <v>46</v>
      </c>
      <c r="O73" s="26" t="s">
        <v>13</v>
      </c>
      <c r="P73" s="20">
        <v>1</v>
      </c>
      <c r="Q73" s="17">
        <v>2</v>
      </c>
      <c r="R73" s="18">
        <v>3</v>
      </c>
      <c r="S73" s="19">
        <v>4</v>
      </c>
      <c r="T73" s="269"/>
      <c r="U73" s="216"/>
      <c r="V73" s="216"/>
      <c r="W73" s="12"/>
    </row>
    <row r="74" spans="1:23" s="2" customFormat="1" ht="18" customHeight="1" x14ac:dyDescent="0.2">
      <c r="A74" s="12"/>
      <c r="B74" s="240"/>
      <c r="C74" s="227"/>
      <c r="D74" s="68">
        <v>1</v>
      </c>
      <c r="E74" s="1"/>
      <c r="F74" s="27">
        <v>20</v>
      </c>
      <c r="G74" s="59">
        <f t="shared" ref="G74:G90" si="7">I74+O74-T74</f>
        <v>0</v>
      </c>
      <c r="H74" s="55"/>
      <c r="I74" s="50"/>
      <c r="J74" s="31"/>
      <c r="K74" s="31"/>
      <c r="L74" s="31"/>
      <c r="M74" s="31"/>
      <c r="N74" s="55"/>
      <c r="O74" s="50"/>
      <c r="P74" s="31"/>
      <c r="Q74" s="31"/>
      <c r="R74" s="31"/>
      <c r="S74" s="31"/>
      <c r="T74" s="45"/>
      <c r="U74" s="83"/>
      <c r="V74" s="83"/>
      <c r="W74" s="12"/>
    </row>
    <row r="75" spans="1:23" s="2" customFormat="1" ht="18" customHeight="1" x14ac:dyDescent="0.2">
      <c r="A75" s="12"/>
      <c r="B75" s="240"/>
      <c r="C75" s="227"/>
      <c r="D75" s="68">
        <v>2</v>
      </c>
      <c r="E75" s="1"/>
      <c r="F75" s="27">
        <v>18</v>
      </c>
      <c r="G75" s="59">
        <f t="shared" si="7"/>
        <v>0</v>
      </c>
      <c r="H75" s="55"/>
      <c r="I75" s="50"/>
      <c r="J75" s="65"/>
      <c r="K75" s="65"/>
      <c r="L75" s="31"/>
      <c r="M75" s="31"/>
      <c r="N75" s="55"/>
      <c r="O75" s="50"/>
      <c r="P75" s="31"/>
      <c r="Q75" s="31"/>
      <c r="R75" s="31"/>
      <c r="S75" s="31"/>
      <c r="T75" s="45"/>
      <c r="U75" s="83"/>
      <c r="V75" s="83"/>
      <c r="W75" s="12"/>
    </row>
    <row r="76" spans="1:23" s="2" customFormat="1" ht="18" customHeight="1" x14ac:dyDescent="0.2">
      <c r="A76" s="12"/>
      <c r="B76" s="240"/>
      <c r="C76" s="227"/>
      <c r="D76" s="68">
        <v>3</v>
      </c>
      <c r="E76" s="1"/>
      <c r="F76" s="27">
        <v>16</v>
      </c>
      <c r="G76" s="59">
        <f t="shared" si="7"/>
        <v>0</v>
      </c>
      <c r="H76" s="55"/>
      <c r="I76" s="50"/>
      <c r="J76" s="31"/>
      <c r="K76" s="31"/>
      <c r="L76" s="31"/>
      <c r="M76" s="31"/>
      <c r="N76" s="55"/>
      <c r="O76" s="50"/>
      <c r="P76" s="31"/>
      <c r="Q76" s="65"/>
      <c r="R76" s="65"/>
      <c r="S76" s="31"/>
      <c r="T76" s="45"/>
      <c r="U76" s="83"/>
      <c r="V76" s="83"/>
      <c r="W76" s="12"/>
    </row>
    <row r="77" spans="1:23" s="2" customFormat="1" ht="18" customHeight="1" x14ac:dyDescent="0.2">
      <c r="A77" s="12"/>
      <c r="B77" s="240"/>
      <c r="C77" s="227"/>
      <c r="D77" s="68">
        <v>4</v>
      </c>
      <c r="E77" s="1"/>
      <c r="F77" s="27">
        <v>15</v>
      </c>
      <c r="G77" s="59">
        <f t="shared" si="7"/>
        <v>0</v>
      </c>
      <c r="H77" s="55"/>
      <c r="I77" s="50"/>
      <c r="J77" s="31"/>
      <c r="K77" s="31"/>
      <c r="L77" s="31"/>
      <c r="M77" s="31"/>
      <c r="N77" s="55"/>
      <c r="O77" s="50"/>
      <c r="P77" s="65"/>
      <c r="Q77" s="65"/>
      <c r="R77" s="31"/>
      <c r="S77" s="31"/>
      <c r="T77" s="45"/>
      <c r="U77" s="83"/>
      <c r="V77" s="83"/>
      <c r="W77" s="12"/>
    </row>
    <row r="78" spans="1:23" s="2" customFormat="1" ht="18" customHeight="1" x14ac:dyDescent="0.2">
      <c r="A78" s="12"/>
      <c r="B78" s="240"/>
      <c r="C78" s="227"/>
      <c r="D78" s="68">
        <v>5</v>
      </c>
      <c r="E78" s="1"/>
      <c r="F78" s="27">
        <v>14</v>
      </c>
      <c r="G78" s="59">
        <f t="shared" si="7"/>
        <v>0</v>
      </c>
      <c r="H78" s="55"/>
      <c r="I78" s="50"/>
      <c r="J78" s="31"/>
      <c r="K78" s="65"/>
      <c r="L78" s="31"/>
      <c r="M78" s="31"/>
      <c r="N78" s="55"/>
      <c r="O78" s="50"/>
      <c r="P78" s="31"/>
      <c r="Q78" s="65"/>
      <c r="R78" s="65"/>
      <c r="S78" s="31"/>
      <c r="T78" s="45"/>
      <c r="U78" s="83"/>
      <c r="V78" s="83"/>
      <c r="W78" s="12"/>
    </row>
    <row r="79" spans="1:23" s="2" customFormat="1" ht="18" customHeight="1" x14ac:dyDescent="0.2">
      <c r="A79" s="12"/>
      <c r="B79" s="240"/>
      <c r="C79" s="227"/>
      <c r="D79" s="68">
        <v>6</v>
      </c>
      <c r="E79" s="1"/>
      <c r="F79" s="27">
        <v>13</v>
      </c>
      <c r="G79" s="59">
        <f t="shared" si="7"/>
        <v>0</v>
      </c>
      <c r="H79" s="55"/>
      <c r="I79" s="50"/>
      <c r="J79" s="31"/>
      <c r="K79" s="31"/>
      <c r="L79" s="31"/>
      <c r="M79" s="31"/>
      <c r="N79" s="55"/>
      <c r="O79" s="50"/>
      <c r="P79" s="31"/>
      <c r="Q79" s="31"/>
      <c r="R79" s="31"/>
      <c r="S79" s="31"/>
      <c r="T79" s="45"/>
      <c r="U79" s="83"/>
      <c r="V79" s="83"/>
      <c r="W79" s="12"/>
    </row>
    <row r="80" spans="1:23" s="2" customFormat="1" ht="18" customHeight="1" x14ac:dyDescent="0.2">
      <c r="A80" s="12"/>
      <c r="B80" s="240"/>
      <c r="C80" s="227"/>
      <c r="D80" s="68">
        <v>7</v>
      </c>
      <c r="E80" s="1"/>
      <c r="F80" s="27">
        <v>12</v>
      </c>
      <c r="G80" s="59">
        <f t="shared" si="7"/>
        <v>0</v>
      </c>
      <c r="H80" s="55"/>
      <c r="I80" s="50"/>
      <c r="J80" s="31"/>
      <c r="K80" s="31"/>
      <c r="L80" s="31"/>
      <c r="M80" s="31"/>
      <c r="N80" s="55"/>
      <c r="O80" s="50"/>
      <c r="P80" s="31"/>
      <c r="Q80" s="31"/>
      <c r="R80" s="31"/>
      <c r="S80" s="31"/>
      <c r="T80" s="45"/>
      <c r="U80" s="83"/>
      <c r="V80" s="83"/>
      <c r="W80" s="12"/>
    </row>
    <row r="81" spans="1:23" s="2" customFormat="1" ht="18" customHeight="1" x14ac:dyDescent="0.2">
      <c r="A81" s="12"/>
      <c r="B81" s="240"/>
      <c r="C81" s="227"/>
      <c r="D81" s="68">
        <v>8</v>
      </c>
      <c r="E81" s="1"/>
      <c r="F81" s="27">
        <v>11</v>
      </c>
      <c r="G81" s="59">
        <f t="shared" si="7"/>
        <v>0</v>
      </c>
      <c r="H81" s="55"/>
      <c r="I81" s="50"/>
      <c r="J81" s="31"/>
      <c r="K81" s="31"/>
      <c r="L81" s="31"/>
      <c r="M81" s="31"/>
      <c r="N81" s="55"/>
      <c r="O81" s="50"/>
      <c r="P81" s="31"/>
      <c r="Q81" s="31"/>
      <c r="R81" s="31"/>
      <c r="S81" s="31"/>
      <c r="T81" s="45"/>
      <c r="U81" s="83"/>
      <c r="V81" s="83"/>
      <c r="W81" s="12"/>
    </row>
    <row r="82" spans="1:23" s="2" customFormat="1" ht="18" customHeight="1" x14ac:dyDescent="0.2">
      <c r="A82" s="12"/>
      <c r="B82" s="240"/>
      <c r="C82" s="227"/>
      <c r="D82" s="68">
        <v>9</v>
      </c>
      <c r="E82" s="1"/>
      <c r="F82" s="27">
        <v>10</v>
      </c>
      <c r="G82" s="59">
        <f t="shared" si="7"/>
        <v>0</v>
      </c>
      <c r="H82" s="55"/>
      <c r="I82" s="50"/>
      <c r="J82" s="31"/>
      <c r="K82" s="31"/>
      <c r="L82" s="31"/>
      <c r="M82" s="31"/>
      <c r="N82" s="55"/>
      <c r="O82" s="50"/>
      <c r="P82" s="31"/>
      <c r="Q82" s="31"/>
      <c r="R82" s="31"/>
      <c r="S82" s="31"/>
      <c r="T82" s="45"/>
      <c r="U82" s="83"/>
      <c r="V82" s="83"/>
      <c r="W82" s="12"/>
    </row>
    <row r="83" spans="1:23" s="2" customFormat="1" ht="18" customHeight="1" x14ac:dyDescent="0.2">
      <c r="A83" s="12"/>
      <c r="B83" s="240"/>
      <c r="C83" s="227"/>
      <c r="D83" s="68">
        <v>10</v>
      </c>
      <c r="E83" s="1"/>
      <c r="F83" s="27">
        <v>9</v>
      </c>
      <c r="G83" s="44">
        <f t="shared" si="7"/>
        <v>0</v>
      </c>
      <c r="H83" s="55"/>
      <c r="I83" s="50"/>
      <c r="J83" s="31"/>
      <c r="K83" s="31"/>
      <c r="L83" s="31"/>
      <c r="M83" s="31"/>
      <c r="N83" s="55"/>
      <c r="O83" s="23"/>
      <c r="P83" s="31"/>
      <c r="Q83" s="31"/>
      <c r="R83" s="31"/>
      <c r="S83" s="31"/>
      <c r="T83" s="45"/>
      <c r="U83" s="83"/>
      <c r="V83" s="83"/>
      <c r="W83" s="12"/>
    </row>
    <row r="84" spans="1:23" s="2" customFormat="1" ht="18" customHeight="1" x14ac:dyDescent="0.2">
      <c r="A84" s="12"/>
      <c r="B84" s="240"/>
      <c r="C84" s="227"/>
      <c r="D84" s="68">
        <v>11</v>
      </c>
      <c r="E84" s="1"/>
      <c r="F84" s="27">
        <v>8</v>
      </c>
      <c r="G84" s="44">
        <f t="shared" si="7"/>
        <v>0</v>
      </c>
      <c r="H84" s="55"/>
      <c r="I84" s="23"/>
      <c r="J84" s="31"/>
      <c r="K84" s="31"/>
      <c r="L84" s="31"/>
      <c r="M84" s="31"/>
      <c r="N84" s="55"/>
      <c r="O84" s="50"/>
      <c r="P84" s="31"/>
      <c r="Q84" s="31"/>
      <c r="R84" s="31"/>
      <c r="S84" s="31"/>
      <c r="T84" s="45"/>
      <c r="U84" s="83"/>
      <c r="V84" s="83"/>
      <c r="W84" s="12"/>
    </row>
    <row r="85" spans="1:23" s="2" customFormat="1" ht="18" customHeight="1" x14ac:dyDescent="0.2">
      <c r="A85" s="12"/>
      <c r="B85" s="240"/>
      <c r="C85" s="227"/>
      <c r="D85" s="68">
        <v>12</v>
      </c>
      <c r="E85" s="1"/>
      <c r="F85" s="27">
        <v>7</v>
      </c>
      <c r="G85" s="24">
        <f t="shared" si="7"/>
        <v>0</v>
      </c>
      <c r="H85" s="55"/>
      <c r="I85" s="50"/>
      <c r="J85" s="31"/>
      <c r="K85" s="31"/>
      <c r="L85" s="31"/>
      <c r="M85" s="31"/>
      <c r="N85" s="55"/>
      <c r="O85" s="23"/>
      <c r="P85" s="31"/>
      <c r="Q85" s="31"/>
      <c r="R85" s="31"/>
      <c r="S85" s="31"/>
      <c r="T85" s="45"/>
      <c r="U85" s="83"/>
      <c r="V85" s="83"/>
      <c r="W85" s="12"/>
    </row>
    <row r="86" spans="1:23" s="2" customFormat="1" ht="18" customHeight="1" x14ac:dyDescent="0.2">
      <c r="A86" s="12"/>
      <c r="B86" s="240"/>
      <c r="C86" s="227"/>
      <c r="D86" s="68">
        <v>13</v>
      </c>
      <c r="E86" s="1"/>
      <c r="F86" s="27">
        <v>6</v>
      </c>
      <c r="G86" s="24">
        <f t="shared" si="7"/>
        <v>0</v>
      </c>
      <c r="H86" s="55"/>
      <c r="I86" s="23"/>
      <c r="J86" s="31"/>
      <c r="K86" s="31"/>
      <c r="L86" s="31"/>
      <c r="M86" s="31"/>
      <c r="N86" s="55"/>
      <c r="O86" s="50"/>
      <c r="P86" s="31"/>
      <c r="Q86" s="31"/>
      <c r="R86" s="31"/>
      <c r="S86" s="31"/>
      <c r="T86" s="45"/>
      <c r="U86" s="83"/>
      <c r="V86" s="83"/>
      <c r="W86" s="12"/>
    </row>
    <row r="87" spans="1:23" s="2" customFormat="1" ht="18" customHeight="1" x14ac:dyDescent="0.2">
      <c r="A87" s="12"/>
      <c r="B87" s="240"/>
      <c r="C87" s="227"/>
      <c r="D87" s="68">
        <v>14</v>
      </c>
      <c r="E87" s="1"/>
      <c r="F87" s="27">
        <v>5</v>
      </c>
      <c r="G87" s="24">
        <f t="shared" si="7"/>
        <v>0</v>
      </c>
      <c r="H87" s="55"/>
      <c r="I87" s="23"/>
      <c r="J87" s="31"/>
      <c r="K87" s="31"/>
      <c r="L87" s="31"/>
      <c r="M87" s="31"/>
      <c r="N87" s="55"/>
      <c r="O87" s="23"/>
      <c r="P87" s="31"/>
      <c r="Q87" s="31"/>
      <c r="R87" s="31"/>
      <c r="S87" s="31"/>
      <c r="T87" s="45"/>
      <c r="U87" s="83"/>
      <c r="V87" s="83"/>
      <c r="W87" s="12"/>
    </row>
    <row r="88" spans="1:23" s="2" customFormat="1" ht="18" customHeight="1" x14ac:dyDescent="0.2">
      <c r="A88" s="12"/>
      <c r="B88" s="240"/>
      <c r="C88" s="227"/>
      <c r="D88" s="68">
        <v>15</v>
      </c>
      <c r="E88" s="1"/>
      <c r="F88" s="27">
        <v>4</v>
      </c>
      <c r="G88" s="24">
        <f t="shared" si="7"/>
        <v>0</v>
      </c>
      <c r="H88" s="55"/>
      <c r="I88" s="23"/>
      <c r="J88" s="31"/>
      <c r="K88" s="31"/>
      <c r="L88" s="31"/>
      <c r="M88" s="31"/>
      <c r="N88" s="55"/>
      <c r="O88" s="50"/>
      <c r="P88" s="31"/>
      <c r="Q88" s="31"/>
      <c r="R88" s="31"/>
      <c r="S88" s="31"/>
      <c r="T88" s="45"/>
      <c r="U88" s="83"/>
      <c r="V88" s="83"/>
      <c r="W88" s="12"/>
    </row>
    <row r="89" spans="1:23" s="2" customFormat="1" ht="18" customHeight="1" x14ac:dyDescent="0.2">
      <c r="A89" s="12"/>
      <c r="B89" s="240"/>
      <c r="C89" s="227"/>
      <c r="D89" s="68">
        <v>16</v>
      </c>
      <c r="E89" s="1"/>
      <c r="F89" s="27">
        <v>3</v>
      </c>
      <c r="G89" s="24">
        <f t="shared" si="7"/>
        <v>0</v>
      </c>
      <c r="H89" s="55"/>
      <c r="I89" s="23"/>
      <c r="J89" s="31"/>
      <c r="K89" s="31"/>
      <c r="L89" s="31"/>
      <c r="M89" s="31"/>
      <c r="N89" s="55"/>
      <c r="O89" s="23"/>
      <c r="P89" s="31"/>
      <c r="Q89" s="31"/>
      <c r="R89" s="31"/>
      <c r="S89" s="31"/>
      <c r="T89" s="45"/>
      <c r="U89" s="83"/>
      <c r="V89" s="83"/>
      <c r="W89" s="12"/>
    </row>
    <row r="90" spans="1:23" s="2" customFormat="1" ht="15.75" x14ac:dyDescent="0.2">
      <c r="A90" s="12"/>
      <c r="B90" s="240"/>
      <c r="C90" s="227"/>
      <c r="D90" s="68">
        <v>17</v>
      </c>
      <c r="E90" s="1"/>
      <c r="F90" s="27">
        <v>2</v>
      </c>
      <c r="G90" s="24">
        <f t="shared" si="7"/>
        <v>0</v>
      </c>
      <c r="H90" s="55"/>
      <c r="I90" s="23"/>
      <c r="J90" s="31"/>
      <c r="K90" s="31"/>
      <c r="L90" s="31"/>
      <c r="M90" s="31"/>
      <c r="N90" s="55"/>
      <c r="O90" s="23"/>
      <c r="P90" s="31"/>
      <c r="Q90" s="31"/>
      <c r="R90" s="31"/>
      <c r="S90" s="31"/>
      <c r="T90" s="45"/>
      <c r="U90" s="83"/>
      <c r="V90" s="83"/>
      <c r="W90" s="12"/>
    </row>
    <row r="91" spans="1:23" s="2" customFormat="1" ht="12.75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16" t="s">
        <v>94</v>
      </c>
      <c r="W91" s="12"/>
    </row>
  </sheetData>
  <sortState ref="AA9:AA17">
    <sortCondition ref="AA9"/>
  </sortState>
  <mergeCells count="184">
    <mergeCell ref="L7:M8"/>
    <mergeCell ref="N7:N8"/>
    <mergeCell ref="O7:P7"/>
    <mergeCell ref="Q7:Q8"/>
    <mergeCell ref="D28:D29"/>
    <mergeCell ref="E28:E29"/>
    <mergeCell ref="F28:F29"/>
    <mergeCell ref="G28:G29"/>
    <mergeCell ref="B6:B90"/>
    <mergeCell ref="C6:C46"/>
    <mergeCell ref="D7:D8"/>
    <mergeCell ref="E7:E8"/>
    <mergeCell ref="F7:G8"/>
    <mergeCell ref="H7:I8"/>
    <mergeCell ref="J7:K8"/>
    <mergeCell ref="F11:G11"/>
    <mergeCell ref="H11:I11"/>
    <mergeCell ref="J11:K11"/>
    <mergeCell ref="L11:M11"/>
    <mergeCell ref="F12:G12"/>
    <mergeCell ref="H12:I12"/>
    <mergeCell ref="J12:K12"/>
    <mergeCell ref="L12:M12"/>
    <mergeCell ref="F15:G15"/>
    <mergeCell ref="D72:D73"/>
    <mergeCell ref="E72:E73"/>
    <mergeCell ref="F72:F73"/>
    <mergeCell ref="G72:G73"/>
    <mergeCell ref="H72:M72"/>
    <mergeCell ref="N72:S72"/>
    <mergeCell ref="H28:M28"/>
    <mergeCell ref="N28:S28"/>
    <mergeCell ref="U28:U29"/>
    <mergeCell ref="U72:U73"/>
    <mergeCell ref="O51:P51"/>
    <mergeCell ref="Q51:Q52"/>
    <mergeCell ref="F53:G53"/>
    <mergeCell ref="H53:I53"/>
    <mergeCell ref="J53:K53"/>
    <mergeCell ref="L53:M53"/>
    <mergeCell ref="F54:G54"/>
    <mergeCell ref="H54:I54"/>
    <mergeCell ref="J54:K54"/>
    <mergeCell ref="L54:M54"/>
    <mergeCell ref="F55:G55"/>
    <mergeCell ref="H55:I55"/>
    <mergeCell ref="F58:G58"/>
    <mergeCell ref="H58:I58"/>
    <mergeCell ref="F13:G13"/>
    <mergeCell ref="H13:I13"/>
    <mergeCell ref="J13:K13"/>
    <mergeCell ref="L13:M13"/>
    <mergeCell ref="F14:G14"/>
    <mergeCell ref="H14:I14"/>
    <mergeCell ref="J14:K14"/>
    <mergeCell ref="L14:M14"/>
    <mergeCell ref="V72:V73"/>
    <mergeCell ref="V28:V29"/>
    <mergeCell ref="F18:G18"/>
    <mergeCell ref="H18:I18"/>
    <mergeCell ref="J18:K18"/>
    <mergeCell ref="L18:M18"/>
    <mergeCell ref="H15:I15"/>
    <mergeCell ref="J15:K15"/>
    <mergeCell ref="L15:M15"/>
    <mergeCell ref="F16:G16"/>
    <mergeCell ref="H16:I16"/>
    <mergeCell ref="J16:K16"/>
    <mergeCell ref="L16:M16"/>
    <mergeCell ref="L25:M25"/>
    <mergeCell ref="J55:K55"/>
    <mergeCell ref="L55:M55"/>
    <mergeCell ref="J9:K9"/>
    <mergeCell ref="L9:M9"/>
    <mergeCell ref="F10:G10"/>
    <mergeCell ref="H10:I10"/>
    <mergeCell ref="F21:G21"/>
    <mergeCell ref="H21:I21"/>
    <mergeCell ref="J21:K21"/>
    <mergeCell ref="L21:M21"/>
    <mergeCell ref="F22:G22"/>
    <mergeCell ref="H22:I22"/>
    <mergeCell ref="J22:K22"/>
    <mergeCell ref="L22:M22"/>
    <mergeCell ref="F19:G19"/>
    <mergeCell ref="H19:I19"/>
    <mergeCell ref="J19:K19"/>
    <mergeCell ref="L19:M19"/>
    <mergeCell ref="F20:G20"/>
    <mergeCell ref="H20:I20"/>
    <mergeCell ref="J20:K20"/>
    <mergeCell ref="L20:M20"/>
    <mergeCell ref="F17:G17"/>
    <mergeCell ref="H17:I17"/>
    <mergeCell ref="J17:K17"/>
    <mergeCell ref="L17:M17"/>
    <mergeCell ref="D6:Q6"/>
    <mergeCell ref="D50:Q50"/>
    <mergeCell ref="D51:D52"/>
    <mergeCell ref="E51:E52"/>
    <mergeCell ref="F51:G52"/>
    <mergeCell ref="H51:I52"/>
    <mergeCell ref="J51:K52"/>
    <mergeCell ref="L51:M52"/>
    <mergeCell ref="J10:K10"/>
    <mergeCell ref="L10:M10"/>
    <mergeCell ref="F24:G24"/>
    <mergeCell ref="H24:I24"/>
    <mergeCell ref="J24:K24"/>
    <mergeCell ref="L24:M24"/>
    <mergeCell ref="F25:G25"/>
    <mergeCell ref="H25:I25"/>
    <mergeCell ref="J25:K25"/>
    <mergeCell ref="F23:G23"/>
    <mergeCell ref="H23:I23"/>
    <mergeCell ref="J23:K23"/>
    <mergeCell ref="L23:M23"/>
    <mergeCell ref="F9:G9"/>
    <mergeCell ref="H9:I9"/>
    <mergeCell ref="N51:N52"/>
    <mergeCell ref="J58:K58"/>
    <mergeCell ref="L58:M58"/>
    <mergeCell ref="F59:G59"/>
    <mergeCell ref="H59:I59"/>
    <mergeCell ref="J59:K59"/>
    <mergeCell ref="L59:M59"/>
    <mergeCell ref="F56:G56"/>
    <mergeCell ref="H56:I56"/>
    <mergeCell ref="J56:K56"/>
    <mergeCell ref="L56:M56"/>
    <mergeCell ref="F57:G57"/>
    <mergeCell ref="H57:I57"/>
    <mergeCell ref="J57:K57"/>
    <mergeCell ref="L57:M57"/>
    <mergeCell ref="F62:G62"/>
    <mergeCell ref="H62:I62"/>
    <mergeCell ref="J62:K62"/>
    <mergeCell ref="L62:M62"/>
    <mergeCell ref="F63:G63"/>
    <mergeCell ref="H63:I63"/>
    <mergeCell ref="J63:K63"/>
    <mergeCell ref="L63:M63"/>
    <mergeCell ref="F60:G60"/>
    <mergeCell ref="H60:I60"/>
    <mergeCell ref="J60:K60"/>
    <mergeCell ref="L60:M60"/>
    <mergeCell ref="F61:G61"/>
    <mergeCell ref="H61:I61"/>
    <mergeCell ref="J61:K61"/>
    <mergeCell ref="L61:M61"/>
    <mergeCell ref="J67:K67"/>
    <mergeCell ref="L67:M67"/>
    <mergeCell ref="F64:G64"/>
    <mergeCell ref="H64:I64"/>
    <mergeCell ref="J64:K64"/>
    <mergeCell ref="L64:M64"/>
    <mergeCell ref="F65:G65"/>
    <mergeCell ref="H65:I65"/>
    <mergeCell ref="J65:K65"/>
    <mergeCell ref="L65:M65"/>
    <mergeCell ref="C50:C90"/>
    <mergeCell ref="T72:T73"/>
    <mergeCell ref="D71:V71"/>
    <mergeCell ref="B4:V4"/>
    <mergeCell ref="C48:V48"/>
    <mergeCell ref="B2:V2"/>
    <mergeCell ref="U9:U10"/>
    <mergeCell ref="V9:V10"/>
    <mergeCell ref="T28:T29"/>
    <mergeCell ref="D27:V27"/>
    <mergeCell ref="F68:G68"/>
    <mergeCell ref="H68:I68"/>
    <mergeCell ref="J68:K68"/>
    <mergeCell ref="L68:M68"/>
    <mergeCell ref="F69:G69"/>
    <mergeCell ref="H69:I69"/>
    <mergeCell ref="J69:K69"/>
    <mergeCell ref="L69:M69"/>
    <mergeCell ref="F66:G66"/>
    <mergeCell ref="H66:I66"/>
    <mergeCell ref="J66:K66"/>
    <mergeCell ref="L66:M66"/>
    <mergeCell ref="F67:G67"/>
    <mergeCell ref="H67:I6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24"/>
  <sheetViews>
    <sheetView workbookViewId="0">
      <selection activeCell="B26" sqref="B26:B27"/>
    </sheetView>
  </sheetViews>
  <sheetFormatPr baseColWidth="10" defaultColWidth="11.42578125" defaultRowHeight="12.75" x14ac:dyDescent="0.2"/>
  <cols>
    <col min="1" max="16384" width="11.42578125" style="137"/>
  </cols>
  <sheetData>
    <row r="1" spans="2:14" ht="15" x14ac:dyDescent="0.2">
      <c r="B1" s="276"/>
      <c r="C1" s="276"/>
      <c r="D1" s="276"/>
      <c r="E1" s="276"/>
      <c r="F1" s="276"/>
      <c r="G1" s="276"/>
      <c r="H1" s="138"/>
      <c r="I1" s="276"/>
      <c r="J1" s="276"/>
      <c r="K1" s="276"/>
      <c r="L1" s="276"/>
      <c r="M1" s="276"/>
      <c r="N1" s="276"/>
    </row>
    <row r="2" spans="2:14" ht="15.75" x14ac:dyDescent="0.2">
      <c r="B2" s="73"/>
      <c r="C2" s="70"/>
      <c r="D2" s="139"/>
      <c r="E2" s="140"/>
      <c r="F2" s="141"/>
      <c r="G2" s="140"/>
      <c r="H2" s="140"/>
      <c r="I2" s="73"/>
      <c r="J2" s="70"/>
      <c r="K2" s="139"/>
      <c r="L2" s="140"/>
      <c r="M2" s="141"/>
      <c r="N2" s="140"/>
    </row>
    <row r="3" spans="2:14" ht="15.75" x14ac:dyDescent="0.25">
      <c r="B3" s="73"/>
      <c r="C3" s="71"/>
      <c r="D3" s="142"/>
      <c r="E3" s="142"/>
      <c r="F3" s="142"/>
      <c r="G3" s="142"/>
      <c r="I3" s="73"/>
      <c r="J3" s="71"/>
      <c r="K3" s="142"/>
      <c r="L3" s="142"/>
      <c r="M3" s="142"/>
      <c r="N3" s="142"/>
    </row>
    <row r="4" spans="2:14" ht="15.75" x14ac:dyDescent="0.25">
      <c r="B4" s="73"/>
      <c r="C4" s="71"/>
      <c r="D4" s="142"/>
      <c r="E4" s="142"/>
      <c r="F4" s="142"/>
      <c r="G4" s="142"/>
      <c r="I4" s="73"/>
      <c r="J4" s="71"/>
      <c r="K4" s="142"/>
      <c r="L4" s="142"/>
      <c r="M4" s="142"/>
      <c r="N4" s="142"/>
    </row>
    <row r="5" spans="2:14" ht="15.75" x14ac:dyDescent="0.25">
      <c r="B5" s="73"/>
      <c r="C5" s="71"/>
      <c r="D5" s="142"/>
      <c r="E5" s="142"/>
      <c r="F5" s="142"/>
      <c r="G5" s="142"/>
      <c r="I5" s="73"/>
      <c r="J5" s="71"/>
      <c r="K5" s="142"/>
      <c r="L5" s="142"/>
      <c r="M5" s="142"/>
      <c r="N5" s="142"/>
    </row>
    <row r="6" spans="2:14" ht="15.75" x14ac:dyDescent="0.25">
      <c r="B6" s="73"/>
      <c r="C6" s="71"/>
      <c r="D6" s="142"/>
      <c r="E6" s="142"/>
      <c r="F6" s="142"/>
      <c r="G6" s="142"/>
      <c r="I6" s="73"/>
      <c r="J6" s="71"/>
      <c r="K6" s="142"/>
      <c r="L6" s="142"/>
      <c r="M6" s="142"/>
      <c r="N6" s="142"/>
    </row>
    <row r="7" spans="2:14" ht="15.75" x14ac:dyDescent="0.25">
      <c r="B7" s="73"/>
      <c r="C7" s="71"/>
      <c r="D7" s="142"/>
      <c r="E7" s="142"/>
      <c r="F7" s="142"/>
      <c r="G7" s="142"/>
      <c r="I7" s="73"/>
      <c r="J7" s="71"/>
      <c r="K7" s="142"/>
      <c r="L7" s="142"/>
      <c r="M7" s="142"/>
      <c r="N7" s="142"/>
    </row>
    <row r="8" spans="2:14" ht="15.75" x14ac:dyDescent="0.25">
      <c r="B8" s="73"/>
      <c r="C8" s="71"/>
      <c r="D8" s="142"/>
      <c r="E8" s="142"/>
      <c r="F8" s="142"/>
      <c r="G8" s="142"/>
      <c r="I8" s="73"/>
      <c r="J8" s="71"/>
      <c r="K8" s="142"/>
      <c r="L8" s="142"/>
      <c r="M8" s="142"/>
      <c r="N8" s="142"/>
    </row>
    <row r="9" spans="2:14" ht="15.75" x14ac:dyDescent="0.25">
      <c r="B9" s="73"/>
      <c r="C9" s="71"/>
      <c r="D9" s="142"/>
      <c r="E9" s="142"/>
      <c r="F9" s="142"/>
      <c r="G9" s="142"/>
      <c r="I9" s="73"/>
      <c r="J9" s="71"/>
      <c r="K9" s="142"/>
      <c r="L9" s="142"/>
      <c r="M9" s="142"/>
      <c r="N9" s="142"/>
    </row>
    <row r="10" spans="2:14" ht="15.75" x14ac:dyDescent="0.25">
      <c r="B10" s="73"/>
      <c r="C10" s="71"/>
      <c r="D10" s="142"/>
      <c r="E10" s="142"/>
      <c r="F10" s="142"/>
      <c r="G10" s="142"/>
      <c r="I10" s="73"/>
      <c r="J10" s="71"/>
      <c r="K10" s="142"/>
      <c r="L10" s="142"/>
      <c r="M10" s="142"/>
      <c r="N10" s="142"/>
    </row>
    <row r="11" spans="2:14" ht="15.75" x14ac:dyDescent="0.25">
      <c r="B11" s="73"/>
      <c r="C11" s="71"/>
      <c r="D11" s="142"/>
      <c r="E11" s="142"/>
      <c r="F11" s="142"/>
      <c r="G11" s="142"/>
      <c r="I11" s="73"/>
      <c r="J11" s="71"/>
      <c r="K11" s="142"/>
      <c r="L11" s="142"/>
      <c r="M11" s="142"/>
      <c r="N11" s="142"/>
    </row>
    <row r="12" spans="2:14" ht="15.75" x14ac:dyDescent="0.25">
      <c r="B12" s="73"/>
      <c r="C12" s="71"/>
      <c r="D12" s="142"/>
      <c r="E12" s="142"/>
      <c r="F12" s="142"/>
      <c r="G12" s="142"/>
      <c r="I12" s="73"/>
      <c r="J12" s="71"/>
      <c r="K12" s="142"/>
      <c r="L12" s="142"/>
      <c r="M12" s="142"/>
      <c r="N12" s="142"/>
    </row>
    <row r="15" spans="2:14" x14ac:dyDescent="0.2">
      <c r="B15" s="73"/>
    </row>
    <row r="16" spans="2:14" x14ac:dyDescent="0.2">
      <c r="B16" s="73"/>
    </row>
    <row r="17" spans="2:2" x14ac:dyDescent="0.2">
      <c r="B17" s="73"/>
    </row>
    <row r="18" spans="2:2" x14ac:dyDescent="0.2">
      <c r="B18" s="73"/>
    </row>
    <row r="19" spans="2:2" x14ac:dyDescent="0.2">
      <c r="B19" s="73"/>
    </row>
    <row r="20" spans="2:2" x14ac:dyDescent="0.2">
      <c r="B20" s="73"/>
    </row>
    <row r="21" spans="2:2" x14ac:dyDescent="0.2">
      <c r="B21" s="73"/>
    </row>
    <row r="22" spans="2:2" x14ac:dyDescent="0.2">
      <c r="B22" s="73"/>
    </row>
    <row r="23" spans="2:2" x14ac:dyDescent="0.2">
      <c r="B23" s="73"/>
    </row>
    <row r="24" spans="2:2" x14ac:dyDescent="0.2">
      <c r="B24" s="73"/>
    </row>
  </sheetData>
  <sortState ref="I3:N12">
    <sortCondition descending="1" ref="J3:J12"/>
  </sortState>
  <mergeCells count="2">
    <mergeCell ref="B1:G1"/>
    <mergeCell ref="I1:N1"/>
  </mergeCells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V24"/>
  <sheetViews>
    <sheetView topLeftCell="AB1" workbookViewId="0">
      <selection activeCell="AJ1" sqref="AJ1:AV17"/>
    </sheetView>
  </sheetViews>
  <sheetFormatPr baseColWidth="10" defaultRowHeight="12.75" x14ac:dyDescent="0.2"/>
  <cols>
    <col min="36" max="36" width="22.140625" bestFit="1" customWidth="1"/>
  </cols>
  <sheetData>
    <row r="1" spans="1:48" ht="15" customHeight="1" x14ac:dyDescent="0.2">
      <c r="B1" s="223" t="s">
        <v>11</v>
      </c>
      <c r="C1" s="224"/>
      <c r="D1" s="224"/>
      <c r="E1" s="224"/>
      <c r="F1" s="224"/>
      <c r="G1" s="224"/>
      <c r="H1" s="119"/>
      <c r="I1" s="223" t="s">
        <v>12</v>
      </c>
      <c r="J1" s="224"/>
      <c r="K1" s="224"/>
      <c r="L1" s="224"/>
      <c r="M1" s="224"/>
      <c r="N1" s="224"/>
      <c r="S1" s="223" t="s">
        <v>11</v>
      </c>
      <c r="T1" s="224"/>
      <c r="U1" s="224"/>
      <c r="V1" s="224"/>
      <c r="W1" s="224"/>
      <c r="X1" s="224"/>
      <c r="Z1" s="223" t="s">
        <v>12</v>
      </c>
      <c r="AA1" s="224"/>
      <c r="AB1" s="224"/>
      <c r="AC1" s="224"/>
      <c r="AD1" s="224"/>
      <c r="AE1" s="224"/>
      <c r="AJ1" s="198" t="s">
        <v>4</v>
      </c>
      <c r="AK1" s="197" t="s">
        <v>54</v>
      </c>
      <c r="AL1" s="214" t="s">
        <v>6</v>
      </c>
      <c r="AM1" s="30" t="s">
        <v>15</v>
      </c>
      <c r="AN1" s="30" t="s">
        <v>16</v>
      </c>
      <c r="AO1" s="30" t="s">
        <v>21</v>
      </c>
      <c r="AP1" s="30" t="s">
        <v>20</v>
      </c>
      <c r="AQ1" s="30" t="s">
        <v>19</v>
      </c>
      <c r="AR1" s="30" t="s">
        <v>24</v>
      </c>
      <c r="AS1" s="30" t="s">
        <v>23</v>
      </c>
      <c r="AT1" s="30" t="s">
        <v>25</v>
      </c>
      <c r="AU1" s="30" t="s">
        <v>34</v>
      </c>
      <c r="AV1" s="30" t="s">
        <v>35</v>
      </c>
    </row>
    <row r="2" spans="1:48" ht="15.75" x14ac:dyDescent="0.2">
      <c r="B2" s="55" t="s">
        <v>46</v>
      </c>
      <c r="C2" s="26" t="s">
        <v>13</v>
      </c>
      <c r="D2" s="20">
        <v>1</v>
      </c>
      <c r="E2" s="17">
        <v>2</v>
      </c>
      <c r="F2" s="18">
        <v>3</v>
      </c>
      <c r="G2" s="19">
        <v>4</v>
      </c>
      <c r="H2" s="19"/>
      <c r="I2" s="55" t="s">
        <v>46</v>
      </c>
      <c r="J2" s="26" t="s">
        <v>13</v>
      </c>
      <c r="K2" s="20">
        <v>1</v>
      </c>
      <c r="L2" s="17">
        <v>2</v>
      </c>
      <c r="M2" s="18">
        <v>3</v>
      </c>
      <c r="N2" s="19">
        <v>4</v>
      </c>
      <c r="S2" s="55" t="s">
        <v>46</v>
      </c>
      <c r="T2" s="26" t="s">
        <v>13</v>
      </c>
      <c r="U2" s="20">
        <v>1</v>
      </c>
      <c r="V2" s="17">
        <v>2</v>
      </c>
      <c r="W2" s="18">
        <v>3</v>
      </c>
      <c r="X2" s="19">
        <v>4</v>
      </c>
      <c r="Z2" s="55" t="s">
        <v>46</v>
      </c>
      <c r="AA2" s="26" t="s">
        <v>13</v>
      </c>
      <c r="AB2" s="20">
        <v>1</v>
      </c>
      <c r="AC2" s="17">
        <v>2</v>
      </c>
      <c r="AD2" s="18">
        <v>3</v>
      </c>
      <c r="AE2" s="19">
        <v>4</v>
      </c>
      <c r="AJ2" s="198"/>
      <c r="AK2" s="197"/>
      <c r="AL2" s="214"/>
      <c r="AM2" s="190">
        <v>44814</v>
      </c>
      <c r="AN2" s="190"/>
      <c r="AO2" s="190">
        <v>44856</v>
      </c>
      <c r="AP2" s="190"/>
      <c r="AQ2" s="190">
        <v>44877</v>
      </c>
      <c r="AR2" s="190"/>
      <c r="AS2" s="190">
        <v>44898</v>
      </c>
      <c r="AT2" s="190"/>
      <c r="AU2" s="190">
        <v>44933</v>
      </c>
      <c r="AV2" s="190"/>
    </row>
    <row r="3" spans="1:48" ht="18" x14ac:dyDescent="0.25">
      <c r="A3">
        <v>25</v>
      </c>
      <c r="B3" s="55" t="s">
        <v>145</v>
      </c>
      <c r="C3" s="50">
        <v>352.7</v>
      </c>
      <c r="D3" s="31"/>
      <c r="E3" s="31"/>
      <c r="F3" s="31"/>
      <c r="G3" s="31"/>
      <c r="H3">
        <v>25</v>
      </c>
      <c r="I3" s="55" t="s">
        <v>111</v>
      </c>
      <c r="J3" s="50">
        <v>344.64</v>
      </c>
      <c r="K3" s="65"/>
      <c r="L3" s="31"/>
      <c r="M3" s="65"/>
      <c r="N3" s="65"/>
      <c r="P3" s="55" t="s">
        <v>145</v>
      </c>
      <c r="Q3">
        <f>SUM(A3,H4)</f>
        <v>49</v>
      </c>
      <c r="R3">
        <v>25</v>
      </c>
      <c r="S3" s="55" t="s">
        <v>143</v>
      </c>
      <c r="T3" s="50">
        <f t="shared" ref="T3:T13" si="0">SUM(U3:X3)</f>
        <v>210.36</v>
      </c>
      <c r="U3" s="127">
        <v>52</v>
      </c>
      <c r="V3" s="127">
        <v>53</v>
      </c>
      <c r="W3" s="127">
        <v>53.36</v>
      </c>
      <c r="X3" s="127">
        <v>52</v>
      </c>
      <c r="Y3">
        <v>25</v>
      </c>
      <c r="Z3" s="55" t="s">
        <v>141</v>
      </c>
      <c r="AA3" s="50">
        <f t="shared" ref="AA3:AA13" si="1">SUM(AB3:AE3)</f>
        <v>211.36</v>
      </c>
      <c r="AB3" s="127">
        <v>53</v>
      </c>
      <c r="AC3" s="127">
        <v>54</v>
      </c>
      <c r="AD3" s="127">
        <v>53.36</v>
      </c>
      <c r="AE3" s="127">
        <v>51</v>
      </c>
      <c r="AG3" s="55" t="s">
        <v>141</v>
      </c>
      <c r="AH3">
        <f>SUM(Y3,R8)</f>
        <v>45</v>
      </c>
      <c r="AJ3" s="49" t="s">
        <v>68</v>
      </c>
      <c r="AK3" s="33"/>
      <c r="AL3" s="41">
        <f t="shared" ref="AL3:AL17" si="2">SUM(AM3:AX3)</f>
        <v>464</v>
      </c>
      <c r="AM3" s="123">
        <v>45</v>
      </c>
      <c r="AN3" s="123">
        <v>45</v>
      </c>
      <c r="AO3" s="123">
        <v>44</v>
      </c>
      <c r="AP3" s="123">
        <v>43</v>
      </c>
      <c r="AQ3" s="123">
        <v>47</v>
      </c>
      <c r="AR3" s="123">
        <v>48</v>
      </c>
      <c r="AS3" s="123">
        <v>50</v>
      </c>
      <c r="AT3" s="123">
        <v>50</v>
      </c>
      <c r="AU3" s="123">
        <v>48</v>
      </c>
      <c r="AV3" s="123">
        <v>44</v>
      </c>
    </row>
    <row r="4" spans="1:48" ht="18" x14ac:dyDescent="0.25">
      <c r="A4">
        <v>24</v>
      </c>
      <c r="B4" s="55" t="s">
        <v>143</v>
      </c>
      <c r="C4" s="50">
        <v>346.42</v>
      </c>
      <c r="D4" s="31"/>
      <c r="E4" s="31"/>
      <c r="F4" s="65"/>
      <c r="G4" s="31"/>
      <c r="H4">
        <v>24</v>
      </c>
      <c r="I4" s="55" t="s">
        <v>145</v>
      </c>
      <c r="J4" s="50">
        <v>344.46</v>
      </c>
      <c r="K4" s="31"/>
      <c r="L4" s="31"/>
      <c r="M4" s="31"/>
      <c r="N4" s="31"/>
      <c r="P4" s="55" t="s">
        <v>143</v>
      </c>
      <c r="Q4">
        <f>SUM(H7,A4)</f>
        <v>45</v>
      </c>
      <c r="R4">
        <v>24</v>
      </c>
      <c r="S4" s="55" t="s">
        <v>111</v>
      </c>
      <c r="T4" s="50">
        <f t="shared" si="0"/>
        <v>210.22</v>
      </c>
      <c r="U4" s="127">
        <v>52</v>
      </c>
      <c r="V4" s="127">
        <v>53.22</v>
      </c>
      <c r="W4" s="127">
        <v>54</v>
      </c>
      <c r="X4" s="127">
        <v>51</v>
      </c>
      <c r="Y4">
        <v>24</v>
      </c>
      <c r="Z4" s="55" t="s">
        <v>102</v>
      </c>
      <c r="AA4" s="50">
        <f t="shared" si="1"/>
        <v>210.8</v>
      </c>
      <c r="AB4" s="127">
        <v>52</v>
      </c>
      <c r="AC4" s="127">
        <v>53</v>
      </c>
      <c r="AD4" s="127">
        <v>53.8</v>
      </c>
      <c r="AE4" s="127">
        <v>52</v>
      </c>
      <c r="AG4" s="55" t="s">
        <v>102</v>
      </c>
      <c r="AH4">
        <f>SUM(Y4,R7)</f>
        <v>45</v>
      </c>
      <c r="AJ4" s="49" t="s">
        <v>40</v>
      </c>
      <c r="AK4" s="33"/>
      <c r="AL4" s="41">
        <f t="shared" si="2"/>
        <v>428</v>
      </c>
      <c r="AM4" s="123">
        <v>47</v>
      </c>
      <c r="AN4" s="123">
        <v>45</v>
      </c>
      <c r="AO4" s="123">
        <v>42</v>
      </c>
      <c r="AP4" s="123">
        <v>39</v>
      </c>
      <c r="AQ4" s="123">
        <v>40</v>
      </c>
      <c r="AR4" s="123">
        <v>41</v>
      </c>
      <c r="AS4" s="123">
        <v>45</v>
      </c>
      <c r="AT4" s="123">
        <v>45</v>
      </c>
      <c r="AU4" s="123">
        <v>39</v>
      </c>
      <c r="AV4" s="133">
        <v>45</v>
      </c>
    </row>
    <row r="5" spans="1:48" ht="18" x14ac:dyDescent="0.25">
      <c r="A5">
        <v>23</v>
      </c>
      <c r="B5" s="55" t="s">
        <v>111</v>
      </c>
      <c r="C5" s="50">
        <v>343.42</v>
      </c>
      <c r="D5" s="31"/>
      <c r="E5" s="65"/>
      <c r="F5" s="31"/>
      <c r="G5" s="31"/>
      <c r="H5">
        <v>23</v>
      </c>
      <c r="I5" s="55" t="s">
        <v>144</v>
      </c>
      <c r="J5" s="50">
        <v>343.72</v>
      </c>
      <c r="K5" s="31"/>
      <c r="L5" s="31"/>
      <c r="M5" s="31"/>
      <c r="N5" s="31"/>
      <c r="P5" s="55" t="s">
        <v>111</v>
      </c>
      <c r="Q5">
        <f>SUM(H3,A5)</f>
        <v>48</v>
      </c>
      <c r="R5">
        <v>23</v>
      </c>
      <c r="S5" s="55" t="s">
        <v>144</v>
      </c>
      <c r="T5" s="50">
        <f t="shared" si="0"/>
        <v>209.66</v>
      </c>
      <c r="U5" s="127">
        <v>51</v>
      </c>
      <c r="V5" s="127">
        <v>53</v>
      </c>
      <c r="W5" s="127">
        <v>53.66</v>
      </c>
      <c r="X5" s="127">
        <v>52</v>
      </c>
      <c r="Y5">
        <v>23</v>
      </c>
      <c r="Z5" s="55" t="s">
        <v>144</v>
      </c>
      <c r="AA5" s="50">
        <f t="shared" si="1"/>
        <v>209.4</v>
      </c>
      <c r="AB5" s="127">
        <v>52</v>
      </c>
      <c r="AC5" s="127">
        <v>52</v>
      </c>
      <c r="AD5" s="127">
        <v>53.4</v>
      </c>
      <c r="AE5" s="127">
        <v>52</v>
      </c>
      <c r="AG5" s="55" t="s">
        <v>144</v>
      </c>
      <c r="AH5">
        <f>SUM(Y5,R5)</f>
        <v>46</v>
      </c>
      <c r="AJ5" s="49" t="s">
        <v>69</v>
      </c>
      <c r="AK5" s="33"/>
      <c r="AL5" s="41">
        <f t="shared" si="2"/>
        <v>416</v>
      </c>
      <c r="AM5" s="123">
        <v>42</v>
      </c>
      <c r="AN5" s="123">
        <v>43</v>
      </c>
      <c r="AO5" s="123">
        <v>38</v>
      </c>
      <c r="AP5" s="123">
        <v>43</v>
      </c>
      <c r="AQ5" s="123">
        <v>38</v>
      </c>
      <c r="AR5" s="123">
        <v>41</v>
      </c>
      <c r="AS5" s="123">
        <v>45</v>
      </c>
      <c r="AT5" s="123">
        <v>45</v>
      </c>
      <c r="AU5" s="123">
        <v>38</v>
      </c>
      <c r="AV5" s="123">
        <v>43</v>
      </c>
    </row>
    <row r="6" spans="1:48" ht="18" x14ac:dyDescent="0.25">
      <c r="A6">
        <v>22</v>
      </c>
      <c r="B6" s="55" t="s">
        <v>106</v>
      </c>
      <c r="C6" s="50">
        <v>343.32</v>
      </c>
      <c r="D6" s="31"/>
      <c r="E6" s="65"/>
      <c r="F6" s="65"/>
      <c r="G6" s="31"/>
      <c r="H6">
        <v>22</v>
      </c>
      <c r="I6" s="55" t="s">
        <v>102</v>
      </c>
      <c r="J6" s="50">
        <v>343.2</v>
      </c>
      <c r="K6" s="31"/>
      <c r="L6" s="31"/>
      <c r="M6" s="31"/>
      <c r="N6" s="31"/>
      <c r="P6" s="55" t="s">
        <v>106</v>
      </c>
      <c r="Q6">
        <f>SUM(H8,A6)</f>
        <v>42</v>
      </c>
      <c r="R6">
        <v>22</v>
      </c>
      <c r="S6" s="55" t="s">
        <v>139</v>
      </c>
      <c r="T6" s="50">
        <f t="shared" si="0"/>
        <v>208.4</v>
      </c>
      <c r="U6" s="127">
        <v>52</v>
      </c>
      <c r="V6" s="127">
        <v>52</v>
      </c>
      <c r="W6" s="127">
        <v>53.4</v>
      </c>
      <c r="X6" s="127">
        <v>51</v>
      </c>
      <c r="Y6">
        <v>22</v>
      </c>
      <c r="Z6" s="55" t="s">
        <v>143</v>
      </c>
      <c r="AA6" s="50">
        <f t="shared" si="1"/>
        <v>208.74</v>
      </c>
      <c r="AB6" s="127">
        <v>52.74</v>
      </c>
      <c r="AC6" s="127">
        <v>52</v>
      </c>
      <c r="AD6" s="127">
        <v>51</v>
      </c>
      <c r="AE6" s="127">
        <v>53</v>
      </c>
      <c r="AG6" s="55" t="s">
        <v>143</v>
      </c>
      <c r="AH6">
        <f>SUM(R3,Y6)</f>
        <v>47</v>
      </c>
      <c r="AJ6" s="49" t="s">
        <v>67</v>
      </c>
      <c r="AK6" s="33"/>
      <c r="AL6" s="41">
        <f t="shared" si="2"/>
        <v>381</v>
      </c>
      <c r="AM6" s="123">
        <v>50</v>
      </c>
      <c r="AN6" s="123">
        <v>50</v>
      </c>
      <c r="AO6" s="123">
        <v>50</v>
      </c>
      <c r="AP6" s="123">
        <v>49</v>
      </c>
      <c r="AQ6" s="123">
        <v>46</v>
      </c>
      <c r="AR6" s="123">
        <v>42</v>
      </c>
      <c r="AS6" s="123">
        <v>24</v>
      </c>
      <c r="AT6" s="123">
        <v>21</v>
      </c>
      <c r="AU6" s="123">
        <v>49</v>
      </c>
      <c r="AV6" s="123"/>
    </row>
    <row r="7" spans="1:48" ht="18" x14ac:dyDescent="0.25">
      <c r="A7">
        <v>21</v>
      </c>
      <c r="B7" s="55" t="s">
        <v>141</v>
      </c>
      <c r="C7" s="50">
        <v>341.14</v>
      </c>
      <c r="D7" s="31"/>
      <c r="E7" s="31"/>
      <c r="F7" s="31"/>
      <c r="G7" s="31"/>
      <c r="H7">
        <v>21</v>
      </c>
      <c r="I7" s="55" t="s">
        <v>143</v>
      </c>
      <c r="J7" s="50">
        <v>342.06</v>
      </c>
      <c r="K7" s="31"/>
      <c r="L7" s="31"/>
      <c r="M7" s="31"/>
      <c r="N7" s="31"/>
      <c r="P7" s="55" t="s">
        <v>141</v>
      </c>
      <c r="Q7">
        <f>SUM(A7,H11)</f>
        <v>38</v>
      </c>
      <c r="R7">
        <v>21</v>
      </c>
      <c r="S7" s="55" t="s">
        <v>102</v>
      </c>
      <c r="T7" s="50">
        <f t="shared" si="0"/>
        <v>206.9</v>
      </c>
      <c r="U7" s="127">
        <v>52</v>
      </c>
      <c r="V7" s="127">
        <v>51</v>
      </c>
      <c r="W7" s="127">
        <v>52.9</v>
      </c>
      <c r="X7" s="127">
        <v>51</v>
      </c>
      <c r="Y7">
        <v>21</v>
      </c>
      <c r="Z7" s="55" t="s">
        <v>139</v>
      </c>
      <c r="AA7" s="50">
        <f t="shared" si="1"/>
        <v>208.48</v>
      </c>
      <c r="AB7" s="127">
        <v>52</v>
      </c>
      <c r="AC7" s="127">
        <v>52</v>
      </c>
      <c r="AD7" s="127">
        <v>52</v>
      </c>
      <c r="AE7" s="127">
        <v>52.48</v>
      </c>
      <c r="AG7" s="55" t="s">
        <v>139</v>
      </c>
      <c r="AH7">
        <f>SUM(Y7,R6)</f>
        <v>43</v>
      </c>
      <c r="AJ7" s="49" t="s">
        <v>115</v>
      </c>
      <c r="AK7" s="33"/>
      <c r="AL7" s="41">
        <f t="shared" si="2"/>
        <v>354</v>
      </c>
      <c r="AM7" s="171"/>
      <c r="AN7" s="171"/>
      <c r="AO7" s="123">
        <v>42</v>
      </c>
      <c r="AP7" s="123">
        <v>42</v>
      </c>
      <c r="AQ7" s="123">
        <v>47</v>
      </c>
      <c r="AR7" s="123">
        <v>46</v>
      </c>
      <c r="AS7" s="123">
        <v>43</v>
      </c>
      <c r="AT7" s="123">
        <v>45</v>
      </c>
      <c r="AU7" s="123">
        <v>43</v>
      </c>
      <c r="AV7" s="123">
        <v>46</v>
      </c>
    </row>
    <row r="8" spans="1:48" ht="18" x14ac:dyDescent="0.25">
      <c r="A8">
        <v>20</v>
      </c>
      <c r="B8" s="55" t="s">
        <v>144</v>
      </c>
      <c r="C8" s="50">
        <v>340.24</v>
      </c>
      <c r="D8" s="31"/>
      <c r="E8" s="31"/>
      <c r="F8" s="31"/>
      <c r="G8" s="31"/>
      <c r="H8">
        <v>20</v>
      </c>
      <c r="I8" s="55" t="s">
        <v>106</v>
      </c>
      <c r="J8" s="50">
        <v>341.66</v>
      </c>
      <c r="K8" s="31"/>
      <c r="L8" s="31"/>
      <c r="M8" s="31"/>
      <c r="N8" s="31"/>
      <c r="P8" s="55" t="s">
        <v>144</v>
      </c>
      <c r="Q8">
        <f>SUM(A8,H5)</f>
        <v>43</v>
      </c>
      <c r="R8">
        <v>20</v>
      </c>
      <c r="S8" s="55" t="s">
        <v>141</v>
      </c>
      <c r="T8" s="50">
        <f t="shared" si="0"/>
        <v>204.76</v>
      </c>
      <c r="U8" s="127">
        <v>51</v>
      </c>
      <c r="V8" s="127">
        <v>52</v>
      </c>
      <c r="W8" s="127">
        <v>51.76</v>
      </c>
      <c r="X8" s="127">
        <v>50</v>
      </c>
      <c r="Y8">
        <v>20</v>
      </c>
      <c r="Z8" s="55" t="s">
        <v>111</v>
      </c>
      <c r="AA8" s="50">
        <f t="shared" si="1"/>
        <v>207.86</v>
      </c>
      <c r="AB8" s="127">
        <v>52</v>
      </c>
      <c r="AC8" s="127">
        <v>52</v>
      </c>
      <c r="AD8" s="127">
        <v>52.86</v>
      </c>
      <c r="AE8" s="127">
        <v>51</v>
      </c>
      <c r="AG8" s="55" t="s">
        <v>111</v>
      </c>
      <c r="AH8">
        <f>SUM(R4,Y8)</f>
        <v>44</v>
      </c>
      <c r="AJ8" s="49" t="s">
        <v>73</v>
      </c>
      <c r="AK8" s="33"/>
      <c r="AL8" s="41">
        <f t="shared" si="2"/>
        <v>335</v>
      </c>
      <c r="AM8" s="123">
        <v>37</v>
      </c>
      <c r="AN8" s="123">
        <v>37</v>
      </c>
      <c r="AO8" s="123">
        <v>32</v>
      </c>
      <c r="AP8" s="123">
        <v>32</v>
      </c>
      <c r="AQ8" s="123">
        <v>36</v>
      </c>
      <c r="AR8" s="123">
        <v>33</v>
      </c>
      <c r="AS8" s="123">
        <v>34</v>
      </c>
      <c r="AT8" s="123">
        <v>34</v>
      </c>
      <c r="AU8" s="123">
        <v>29</v>
      </c>
      <c r="AV8" s="123">
        <v>31</v>
      </c>
    </row>
    <row r="9" spans="1:48" ht="18" x14ac:dyDescent="0.25">
      <c r="A9">
        <v>19</v>
      </c>
      <c r="B9" s="55" t="s">
        <v>139</v>
      </c>
      <c r="C9" s="50">
        <v>340.1</v>
      </c>
      <c r="D9" s="31"/>
      <c r="E9" s="31"/>
      <c r="F9" s="31"/>
      <c r="G9" s="31"/>
      <c r="H9">
        <v>19</v>
      </c>
      <c r="I9" s="55" t="s">
        <v>139</v>
      </c>
      <c r="J9" s="50">
        <v>340.04</v>
      </c>
      <c r="K9" s="31"/>
      <c r="L9" s="31"/>
      <c r="M9" s="31"/>
      <c r="N9" s="31"/>
      <c r="P9" s="55" t="s">
        <v>139</v>
      </c>
      <c r="Q9">
        <f>SUM(A9,H9)</f>
        <v>38</v>
      </c>
      <c r="R9">
        <v>19</v>
      </c>
      <c r="S9" s="55" t="s">
        <v>142</v>
      </c>
      <c r="T9" s="50">
        <f t="shared" si="0"/>
        <v>204.72</v>
      </c>
      <c r="U9" s="127">
        <v>50</v>
      </c>
      <c r="V9" s="127">
        <v>51</v>
      </c>
      <c r="W9" s="127">
        <v>53</v>
      </c>
      <c r="X9" s="127">
        <v>50.72</v>
      </c>
      <c r="Y9">
        <v>19</v>
      </c>
      <c r="Z9" s="55" t="s">
        <v>146</v>
      </c>
      <c r="AA9" s="50">
        <f t="shared" si="1"/>
        <v>206.6</v>
      </c>
      <c r="AB9" s="127">
        <v>51</v>
      </c>
      <c r="AC9" s="127">
        <v>52.6</v>
      </c>
      <c r="AD9" s="127">
        <v>52</v>
      </c>
      <c r="AE9" s="127">
        <v>51</v>
      </c>
      <c r="AG9" s="55" t="s">
        <v>146</v>
      </c>
      <c r="AH9">
        <f>SUM(Y9,R11)</f>
        <v>36</v>
      </c>
      <c r="AJ9" s="49" t="s">
        <v>71</v>
      </c>
      <c r="AK9" s="33"/>
      <c r="AL9" s="41">
        <f t="shared" si="2"/>
        <v>308</v>
      </c>
      <c r="AM9" s="123">
        <v>46</v>
      </c>
      <c r="AN9" s="123">
        <v>47</v>
      </c>
      <c r="AO9" s="123">
        <v>45</v>
      </c>
      <c r="AP9" s="123">
        <v>45</v>
      </c>
      <c r="AQ9" s="156"/>
      <c r="AR9" s="156"/>
      <c r="AS9" s="123">
        <v>23</v>
      </c>
      <c r="AT9" s="123">
        <v>24</v>
      </c>
      <c r="AU9" s="123">
        <v>42</v>
      </c>
      <c r="AV9" s="123">
        <v>36</v>
      </c>
    </row>
    <row r="10" spans="1:48" ht="18" x14ac:dyDescent="0.25">
      <c r="A10">
        <v>18</v>
      </c>
      <c r="B10" s="55" t="s">
        <v>146</v>
      </c>
      <c r="C10" s="50">
        <v>337.22</v>
      </c>
      <c r="D10" s="31"/>
      <c r="E10" s="31"/>
      <c r="F10" s="31"/>
      <c r="G10" s="31"/>
      <c r="H10">
        <v>18</v>
      </c>
      <c r="I10" s="55" t="s">
        <v>146</v>
      </c>
      <c r="J10" s="50">
        <v>335.78</v>
      </c>
      <c r="K10" s="31"/>
      <c r="L10" s="31"/>
      <c r="M10" s="31"/>
      <c r="N10" s="31"/>
      <c r="P10" s="55" t="s">
        <v>146</v>
      </c>
      <c r="Q10">
        <f>SUM(A10,H10)</f>
        <v>36</v>
      </c>
      <c r="R10">
        <v>18</v>
      </c>
      <c r="S10" s="55" t="s">
        <v>106</v>
      </c>
      <c r="T10" s="50">
        <f t="shared" si="0"/>
        <v>202.76</v>
      </c>
      <c r="U10" s="127">
        <v>49</v>
      </c>
      <c r="V10" s="127">
        <v>52</v>
      </c>
      <c r="W10" s="127">
        <v>51.76</v>
      </c>
      <c r="X10" s="127">
        <v>50</v>
      </c>
      <c r="Y10">
        <v>18</v>
      </c>
      <c r="Z10" s="55" t="s">
        <v>106</v>
      </c>
      <c r="AA10" s="50">
        <f t="shared" si="1"/>
        <v>205.84</v>
      </c>
      <c r="AB10" s="127">
        <v>51</v>
      </c>
      <c r="AC10" s="127">
        <v>52</v>
      </c>
      <c r="AD10" s="127">
        <v>51.84</v>
      </c>
      <c r="AE10" s="127">
        <v>51</v>
      </c>
      <c r="AG10" s="55" t="s">
        <v>106</v>
      </c>
      <c r="AH10">
        <f>SUM(Y10,R10)</f>
        <v>36</v>
      </c>
      <c r="AJ10" s="49" t="s">
        <v>70</v>
      </c>
      <c r="AK10" s="33"/>
      <c r="AL10" s="41">
        <f t="shared" si="2"/>
        <v>303</v>
      </c>
      <c r="AM10" s="123">
        <v>40</v>
      </c>
      <c r="AN10" s="123">
        <v>39</v>
      </c>
      <c r="AO10" s="123">
        <v>35</v>
      </c>
      <c r="AP10" s="123">
        <v>42</v>
      </c>
      <c r="AQ10" s="123">
        <v>36</v>
      </c>
      <c r="AR10" s="123">
        <v>34</v>
      </c>
      <c r="AS10" s="123">
        <v>39</v>
      </c>
      <c r="AT10" s="123">
        <v>38</v>
      </c>
      <c r="AU10" s="123"/>
      <c r="AV10" s="123"/>
    </row>
    <row r="11" spans="1:48" ht="18" x14ac:dyDescent="0.25">
      <c r="A11">
        <v>17</v>
      </c>
      <c r="B11" s="55" t="s">
        <v>102</v>
      </c>
      <c r="C11" s="50">
        <v>335.76</v>
      </c>
      <c r="D11" s="31"/>
      <c r="E11" s="31"/>
      <c r="F11" s="31"/>
      <c r="G11" s="31"/>
      <c r="H11">
        <v>17</v>
      </c>
      <c r="I11" s="55" t="s">
        <v>141</v>
      </c>
      <c r="J11" s="50">
        <v>332.44</v>
      </c>
      <c r="K11" s="31"/>
      <c r="L11" s="31"/>
      <c r="M11" s="31"/>
      <c r="N11" s="31"/>
      <c r="P11" s="55" t="s">
        <v>102</v>
      </c>
      <c r="Q11">
        <f>SUM(A11,H6)</f>
        <v>39</v>
      </c>
      <c r="R11">
        <v>17</v>
      </c>
      <c r="S11" s="55" t="s">
        <v>146</v>
      </c>
      <c r="T11" s="50">
        <f t="shared" si="0"/>
        <v>199.94</v>
      </c>
      <c r="U11" s="127">
        <v>51</v>
      </c>
      <c r="V11" s="127">
        <v>50</v>
      </c>
      <c r="W11" s="127">
        <v>49.94</v>
      </c>
      <c r="X11" s="127">
        <v>49</v>
      </c>
      <c r="Y11">
        <v>17</v>
      </c>
      <c r="Z11" s="55" t="s">
        <v>142</v>
      </c>
      <c r="AA11" s="50">
        <f t="shared" si="1"/>
        <v>197.64</v>
      </c>
      <c r="AB11" s="127">
        <v>50</v>
      </c>
      <c r="AC11" s="127">
        <v>51</v>
      </c>
      <c r="AD11" s="127">
        <v>49.64</v>
      </c>
      <c r="AE11" s="127">
        <v>47</v>
      </c>
      <c r="AG11" s="55" t="s">
        <v>142</v>
      </c>
      <c r="AH11">
        <f>SUM(Y11,R9)</f>
        <v>36</v>
      </c>
      <c r="AJ11" s="49" t="s">
        <v>114</v>
      </c>
      <c r="AK11" s="33"/>
      <c r="AL11" s="41">
        <f t="shared" si="2"/>
        <v>275</v>
      </c>
      <c r="AM11" s="171"/>
      <c r="AN11" s="171"/>
      <c r="AO11" s="123">
        <v>47</v>
      </c>
      <c r="AP11" s="123">
        <v>40</v>
      </c>
      <c r="AQ11" s="123">
        <v>48</v>
      </c>
      <c r="AR11" s="123">
        <v>48</v>
      </c>
      <c r="AS11" s="156"/>
      <c r="AT11" s="156"/>
      <c r="AU11" s="123">
        <v>45</v>
      </c>
      <c r="AV11" s="123">
        <v>47</v>
      </c>
    </row>
    <row r="12" spans="1:48" ht="18" x14ac:dyDescent="0.25">
      <c r="A12">
        <v>16</v>
      </c>
      <c r="B12" s="55" t="s">
        <v>142</v>
      </c>
      <c r="C12" s="50">
        <v>327.88</v>
      </c>
      <c r="D12" s="31"/>
      <c r="E12" s="31"/>
      <c r="F12" s="31"/>
      <c r="G12" s="31"/>
      <c r="H12">
        <v>16</v>
      </c>
      <c r="I12" s="55" t="s">
        <v>142</v>
      </c>
      <c r="J12" s="50">
        <v>330.94</v>
      </c>
      <c r="K12" s="31"/>
      <c r="L12" s="31"/>
      <c r="M12" s="31"/>
      <c r="N12" s="31"/>
      <c r="P12" s="55" t="s">
        <v>142</v>
      </c>
      <c r="Q12">
        <f>SUM(A12,H12)</f>
        <v>32</v>
      </c>
      <c r="R12">
        <v>16</v>
      </c>
      <c r="S12" s="55" t="s">
        <v>140</v>
      </c>
      <c r="T12" s="50">
        <f t="shared" si="0"/>
        <v>197.92000000000002</v>
      </c>
      <c r="U12" s="127">
        <v>48.92</v>
      </c>
      <c r="V12" s="127">
        <v>50</v>
      </c>
      <c r="W12" s="127">
        <v>49</v>
      </c>
      <c r="X12" s="127">
        <v>50</v>
      </c>
      <c r="Y12">
        <v>16</v>
      </c>
      <c r="Z12" s="55" t="s">
        <v>109</v>
      </c>
      <c r="AA12" s="50">
        <f t="shared" si="1"/>
        <v>192.66</v>
      </c>
      <c r="AB12" s="127">
        <v>46</v>
      </c>
      <c r="AC12" s="127">
        <v>49</v>
      </c>
      <c r="AD12" s="127">
        <v>49.66</v>
      </c>
      <c r="AE12" s="127">
        <v>48</v>
      </c>
      <c r="AG12" s="55" t="s">
        <v>109</v>
      </c>
      <c r="AH12">
        <f>SUM(Y12,R13)</f>
        <v>31</v>
      </c>
      <c r="AJ12" s="49" t="s">
        <v>133</v>
      </c>
      <c r="AK12" s="33"/>
      <c r="AL12" s="41">
        <f t="shared" si="2"/>
        <v>226</v>
      </c>
      <c r="AM12" s="156"/>
      <c r="AN12" s="156"/>
      <c r="AO12" s="156"/>
      <c r="AP12" s="156"/>
      <c r="AQ12" s="123">
        <v>36</v>
      </c>
      <c r="AR12" s="123">
        <v>42</v>
      </c>
      <c r="AS12" s="123">
        <v>37</v>
      </c>
      <c r="AT12" s="123">
        <v>39</v>
      </c>
      <c r="AU12" s="123">
        <v>36</v>
      </c>
      <c r="AV12" s="123">
        <v>36</v>
      </c>
    </row>
    <row r="13" spans="1:48" ht="18" x14ac:dyDescent="0.25">
      <c r="A13">
        <v>15</v>
      </c>
      <c r="B13" s="55" t="s">
        <v>140</v>
      </c>
      <c r="C13" s="50">
        <v>318</v>
      </c>
      <c r="D13" s="31"/>
      <c r="E13" s="31"/>
      <c r="F13" s="31"/>
      <c r="G13" s="31"/>
      <c r="H13">
        <v>15</v>
      </c>
      <c r="I13" s="55" t="s">
        <v>109</v>
      </c>
      <c r="J13" s="50">
        <v>326.89999999999998</v>
      </c>
      <c r="K13" s="31"/>
      <c r="L13" s="31"/>
      <c r="M13" s="31"/>
      <c r="N13" s="31"/>
      <c r="P13" s="55" t="s">
        <v>140</v>
      </c>
      <c r="Q13">
        <f>SUM(A13,H14)</f>
        <v>29</v>
      </c>
      <c r="R13">
        <v>15</v>
      </c>
      <c r="S13" s="55" t="s">
        <v>109</v>
      </c>
      <c r="T13" s="50">
        <f t="shared" si="0"/>
        <v>192.18</v>
      </c>
      <c r="U13" s="127">
        <v>47</v>
      </c>
      <c r="V13" s="127">
        <v>49</v>
      </c>
      <c r="W13" s="127">
        <v>49.18</v>
      </c>
      <c r="X13" s="127">
        <v>47</v>
      </c>
      <c r="Y13">
        <v>15</v>
      </c>
      <c r="Z13" s="55" t="s">
        <v>140</v>
      </c>
      <c r="AA13" s="50">
        <f t="shared" si="1"/>
        <v>191.28</v>
      </c>
      <c r="AB13" s="127">
        <v>46</v>
      </c>
      <c r="AC13" s="127">
        <v>49</v>
      </c>
      <c r="AD13" s="127">
        <v>49.28</v>
      </c>
      <c r="AE13" s="127">
        <v>47</v>
      </c>
      <c r="AG13" s="55" t="s">
        <v>140</v>
      </c>
      <c r="AH13">
        <f>SUM(Y13,R12)</f>
        <v>31</v>
      </c>
      <c r="AJ13" s="49" t="s">
        <v>132</v>
      </c>
      <c r="AK13" s="33"/>
      <c r="AL13" s="41">
        <f t="shared" si="2"/>
        <v>213</v>
      </c>
      <c r="AM13" s="156"/>
      <c r="AN13" s="156"/>
      <c r="AO13" s="156"/>
      <c r="AP13" s="156"/>
      <c r="AQ13" s="123">
        <v>36</v>
      </c>
      <c r="AR13" s="123">
        <v>34</v>
      </c>
      <c r="AS13" s="123">
        <v>38</v>
      </c>
      <c r="AT13" s="123">
        <v>37</v>
      </c>
      <c r="AU13" s="123">
        <v>32</v>
      </c>
      <c r="AV13" s="123">
        <v>36</v>
      </c>
    </row>
    <row r="14" spans="1:48" ht="18" x14ac:dyDescent="0.2">
      <c r="A14">
        <v>14</v>
      </c>
      <c r="B14" s="55" t="s">
        <v>109</v>
      </c>
      <c r="C14" s="50">
        <v>309.06</v>
      </c>
      <c r="D14" s="31"/>
      <c r="E14" s="31"/>
      <c r="F14" s="31"/>
      <c r="G14" s="31"/>
      <c r="H14">
        <v>14</v>
      </c>
      <c r="I14" s="55" t="s">
        <v>140</v>
      </c>
      <c r="J14" s="50">
        <v>323.86</v>
      </c>
      <c r="K14" s="31"/>
      <c r="L14" s="31"/>
      <c r="M14" s="31"/>
      <c r="N14" s="31"/>
      <c r="P14" s="55" t="s">
        <v>109</v>
      </c>
      <c r="Q14">
        <f>SUM(A14,H13)</f>
        <v>29</v>
      </c>
      <c r="AJ14" s="49" t="s">
        <v>116</v>
      </c>
      <c r="AK14" s="33"/>
      <c r="AL14" s="41">
        <f t="shared" si="2"/>
        <v>130</v>
      </c>
      <c r="AM14" s="156"/>
      <c r="AN14" s="156"/>
      <c r="AO14" s="123">
        <v>35</v>
      </c>
      <c r="AP14" s="123">
        <v>35</v>
      </c>
      <c r="AQ14" s="172"/>
      <c r="AR14" s="156"/>
      <c r="AS14" s="171"/>
      <c r="AT14" s="171"/>
      <c r="AU14" s="133">
        <v>29</v>
      </c>
      <c r="AV14" s="133">
        <v>31</v>
      </c>
    </row>
    <row r="15" spans="1:48" ht="18" x14ac:dyDescent="0.2">
      <c r="A15" s="150"/>
      <c r="B15" s="73"/>
      <c r="AJ15" s="49" t="s">
        <v>149</v>
      </c>
      <c r="AK15" s="33"/>
      <c r="AL15" s="41">
        <f t="shared" si="2"/>
        <v>83</v>
      </c>
      <c r="AM15" s="123"/>
      <c r="AN15" s="123"/>
      <c r="AO15" s="123"/>
      <c r="AP15" s="123"/>
      <c r="AQ15" s="134"/>
      <c r="AR15" s="123"/>
      <c r="AS15" s="133"/>
      <c r="AT15" s="133"/>
      <c r="AU15" s="123">
        <v>38</v>
      </c>
      <c r="AV15" s="123">
        <v>45</v>
      </c>
    </row>
    <row r="16" spans="1:48" ht="18" x14ac:dyDescent="0.2">
      <c r="A16" s="150"/>
      <c r="B16" s="73"/>
      <c r="AJ16" s="49" t="s">
        <v>72</v>
      </c>
      <c r="AK16" s="33"/>
      <c r="AL16" s="41">
        <f t="shared" si="2"/>
        <v>75</v>
      </c>
      <c r="AM16" s="123">
        <v>37</v>
      </c>
      <c r="AN16" s="123">
        <v>38</v>
      </c>
      <c r="AO16" s="156"/>
      <c r="AP16" s="156"/>
      <c r="AQ16" s="156"/>
      <c r="AR16" s="156"/>
      <c r="AS16" s="156"/>
      <c r="AT16" s="156"/>
      <c r="AU16" s="123"/>
      <c r="AV16" s="123"/>
    </row>
    <row r="17" spans="1:48" ht="18" x14ac:dyDescent="0.2">
      <c r="A17" s="150"/>
      <c r="B17" s="73"/>
      <c r="AJ17" s="49" t="s">
        <v>74</v>
      </c>
      <c r="AK17" s="33"/>
      <c r="AL17" s="41">
        <f t="shared" si="2"/>
        <v>68</v>
      </c>
      <c r="AM17" s="123">
        <v>34</v>
      </c>
      <c r="AN17" s="123">
        <v>34</v>
      </c>
      <c r="AO17" s="156"/>
      <c r="AP17" s="156"/>
      <c r="AQ17" s="172"/>
      <c r="AR17" s="156"/>
      <c r="AS17" s="156"/>
      <c r="AT17" s="156"/>
      <c r="AU17" s="123"/>
      <c r="AV17" s="123"/>
    </row>
    <row r="18" spans="1:48" x14ac:dyDescent="0.2">
      <c r="A18" s="150"/>
      <c r="B18" s="73"/>
    </row>
    <row r="19" spans="1:48" x14ac:dyDescent="0.2">
      <c r="A19" s="150"/>
      <c r="B19" s="73"/>
    </row>
    <row r="20" spans="1:48" x14ac:dyDescent="0.2">
      <c r="A20" s="150"/>
      <c r="B20" s="73"/>
    </row>
    <row r="21" spans="1:48" x14ac:dyDescent="0.2">
      <c r="A21" s="150"/>
      <c r="B21" s="73"/>
    </row>
    <row r="22" spans="1:48" x14ac:dyDescent="0.2">
      <c r="A22" s="150"/>
      <c r="B22" s="73"/>
    </row>
    <row r="23" spans="1:48" x14ac:dyDescent="0.2">
      <c r="A23" s="150"/>
      <c r="B23" s="73"/>
    </row>
    <row r="24" spans="1:48" x14ac:dyDescent="0.2">
      <c r="A24" s="150"/>
      <c r="B24" s="73"/>
    </row>
  </sheetData>
  <sortState ref="AJ4:AV17">
    <sortCondition descending="1" ref="AL3:AL17"/>
  </sortState>
  <mergeCells count="12">
    <mergeCell ref="AS2:AT2"/>
    <mergeCell ref="AU2:AV2"/>
    <mergeCell ref="AK1:AK2"/>
    <mergeCell ref="AL1:AL2"/>
    <mergeCell ref="AM2:AN2"/>
    <mergeCell ref="AO2:AP2"/>
    <mergeCell ref="AQ2:AR2"/>
    <mergeCell ref="B1:G1"/>
    <mergeCell ref="I1:N1"/>
    <mergeCell ref="S1:X1"/>
    <mergeCell ref="Z1:AE1"/>
    <mergeCell ref="AJ1:AJ2"/>
  </mergeCells>
  <pageMargins left="0.7" right="0.7" top="0.78740157499999996" bottom="0.78740157499999996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C102"/>
  <sheetViews>
    <sheetView topLeftCell="AJ1" workbookViewId="0">
      <selection activeCell="AT3" sqref="AT3:BC23"/>
    </sheetView>
  </sheetViews>
  <sheetFormatPr baseColWidth="10" defaultRowHeight="12.75" x14ac:dyDescent="0.2"/>
  <cols>
    <col min="1" max="1" width="19.28515625" bestFit="1" customWidth="1"/>
    <col min="15" max="15" width="9.5703125" bestFit="1" customWidth="1"/>
    <col min="16" max="16" width="6" bestFit="1" customWidth="1"/>
    <col min="20" max="20" width="19.28515625" bestFit="1" customWidth="1"/>
    <col min="32" max="32" width="23.28515625" customWidth="1"/>
    <col min="44" max="44" width="19" bestFit="1" customWidth="1"/>
  </cols>
  <sheetData>
    <row r="1" spans="1:55" ht="20.25" x14ac:dyDescent="0.2">
      <c r="T1" s="1" t="s">
        <v>60</v>
      </c>
      <c r="U1" s="33"/>
      <c r="V1" s="61">
        <f t="shared" ref="V1:V19" si="0">SUM(W1:AF1)</f>
        <v>189</v>
      </c>
      <c r="W1" s="132">
        <v>23</v>
      </c>
      <c r="X1" s="131">
        <v>24</v>
      </c>
      <c r="Y1" s="123">
        <v>22</v>
      </c>
      <c r="Z1" s="136">
        <v>25</v>
      </c>
      <c r="AA1" s="133">
        <v>21</v>
      </c>
      <c r="AB1" s="131">
        <v>24</v>
      </c>
      <c r="AC1" s="123">
        <v>25</v>
      </c>
      <c r="AD1" s="123">
        <v>25</v>
      </c>
      <c r="AF1" s="178" t="s">
        <v>37</v>
      </c>
      <c r="AG1" s="21"/>
      <c r="AH1" s="34">
        <f>SUM(AI1:AS1)</f>
        <v>412</v>
      </c>
      <c r="AI1" s="28">
        <v>22</v>
      </c>
      <c r="AJ1" s="28">
        <v>21</v>
      </c>
      <c r="AK1" s="28">
        <v>67</v>
      </c>
      <c r="AL1" s="28">
        <v>64</v>
      </c>
      <c r="AM1" s="28">
        <v>61</v>
      </c>
      <c r="AN1" s="28">
        <v>84</v>
      </c>
      <c r="AO1" s="28">
        <v>47</v>
      </c>
      <c r="AP1" s="28">
        <v>46</v>
      </c>
      <c r="AR1" s="201" t="s">
        <v>28</v>
      </c>
      <c r="AS1" s="278" t="s">
        <v>95</v>
      </c>
      <c r="AT1" s="30" t="s">
        <v>15</v>
      </c>
      <c r="AU1" s="30" t="s">
        <v>16</v>
      </c>
      <c r="AV1" s="30" t="s">
        <v>21</v>
      </c>
      <c r="AW1" s="30" t="s">
        <v>20</v>
      </c>
      <c r="AX1" s="30" t="s">
        <v>19</v>
      </c>
      <c r="AY1" s="30" t="s">
        <v>24</v>
      </c>
      <c r="AZ1" s="30" t="s">
        <v>23</v>
      </c>
      <c r="BA1" s="30" t="s">
        <v>25</v>
      </c>
      <c r="BB1" s="30" t="s">
        <v>34</v>
      </c>
      <c r="BC1" s="30" t="s">
        <v>35</v>
      </c>
    </row>
    <row r="2" spans="1:55" ht="20.25" x14ac:dyDescent="0.2">
      <c r="A2" s="55" t="s">
        <v>46</v>
      </c>
      <c r="B2" s="26" t="s">
        <v>13</v>
      </c>
      <c r="C2" s="20">
        <v>1</v>
      </c>
      <c r="D2" s="17">
        <v>2</v>
      </c>
      <c r="E2" s="18">
        <v>3</v>
      </c>
      <c r="F2" s="19">
        <v>4</v>
      </c>
      <c r="G2" s="55" t="s">
        <v>46</v>
      </c>
      <c r="H2" s="26" t="s">
        <v>13</v>
      </c>
      <c r="I2" s="20">
        <v>1</v>
      </c>
      <c r="J2" s="17">
        <v>2</v>
      </c>
      <c r="K2" s="18">
        <v>3</v>
      </c>
      <c r="L2" s="19">
        <v>4</v>
      </c>
      <c r="M2" s="141"/>
      <c r="O2" t="s">
        <v>46</v>
      </c>
      <c r="P2" t="s">
        <v>120</v>
      </c>
      <c r="T2" s="1" t="s">
        <v>59</v>
      </c>
      <c r="U2" s="33"/>
      <c r="V2" s="61">
        <f t="shared" si="0"/>
        <v>180</v>
      </c>
      <c r="W2" s="131">
        <v>24</v>
      </c>
      <c r="X2" s="132">
        <v>23</v>
      </c>
      <c r="Y2" s="136">
        <v>25</v>
      </c>
      <c r="Z2" s="131">
        <v>24</v>
      </c>
      <c r="AA2" s="123">
        <v>19</v>
      </c>
      <c r="AB2" s="123">
        <v>19</v>
      </c>
      <c r="AC2" s="123">
        <v>24</v>
      </c>
      <c r="AD2" s="123">
        <v>22</v>
      </c>
      <c r="AF2" s="178" t="s">
        <v>9</v>
      </c>
      <c r="AG2" s="21"/>
      <c r="AH2" s="34">
        <f>SUM(AI2:AS2)</f>
        <v>269</v>
      </c>
      <c r="AI2" s="28">
        <v>19</v>
      </c>
      <c r="AJ2" s="28">
        <v>19</v>
      </c>
      <c r="AK2" s="28">
        <v>35</v>
      </c>
      <c r="AL2" s="28">
        <v>35</v>
      </c>
      <c r="AM2" s="28">
        <v>24</v>
      </c>
      <c r="AN2" s="28">
        <v>22</v>
      </c>
      <c r="AO2" s="28">
        <v>57</v>
      </c>
      <c r="AP2" s="28">
        <v>58</v>
      </c>
      <c r="AR2" s="201"/>
      <c r="AS2" s="279"/>
      <c r="AT2" s="190">
        <v>44805</v>
      </c>
      <c r="AU2" s="190"/>
      <c r="AV2" s="190">
        <v>44856</v>
      </c>
      <c r="AW2" s="190"/>
      <c r="AX2" s="190">
        <v>44877</v>
      </c>
      <c r="AY2" s="190"/>
      <c r="AZ2" s="190">
        <v>44898</v>
      </c>
      <c r="BA2" s="190"/>
      <c r="BB2" s="190">
        <v>44933</v>
      </c>
      <c r="BC2" s="190"/>
    </row>
    <row r="3" spans="1:55" ht="20.25" x14ac:dyDescent="0.2">
      <c r="A3" s="55" t="s">
        <v>104</v>
      </c>
      <c r="B3" s="50">
        <v>357.7</v>
      </c>
      <c r="C3">
        <v>25</v>
      </c>
      <c r="D3" s="31"/>
      <c r="E3" s="31"/>
      <c r="F3" s="31"/>
      <c r="G3" s="55" t="s">
        <v>104</v>
      </c>
      <c r="H3" s="145">
        <v>359.78</v>
      </c>
      <c r="I3">
        <v>25</v>
      </c>
      <c r="J3" s="31"/>
      <c r="K3" s="65"/>
      <c r="L3" s="65"/>
      <c r="M3" s="155"/>
      <c r="O3" s="55" t="s">
        <v>104</v>
      </c>
      <c r="P3">
        <f>SUM(C3,I3)</f>
        <v>50</v>
      </c>
      <c r="T3" s="1" t="s">
        <v>64</v>
      </c>
      <c r="U3" s="33"/>
      <c r="V3" s="61">
        <f t="shared" si="0"/>
        <v>151</v>
      </c>
      <c r="W3" s="124">
        <v>19</v>
      </c>
      <c r="X3" s="123">
        <v>19</v>
      </c>
      <c r="Y3" s="123">
        <v>16</v>
      </c>
      <c r="Z3" s="123">
        <v>17</v>
      </c>
      <c r="AA3" s="133">
        <v>20</v>
      </c>
      <c r="AB3" s="133">
        <v>20</v>
      </c>
      <c r="AC3" s="123">
        <v>20</v>
      </c>
      <c r="AD3" s="123">
        <v>20</v>
      </c>
      <c r="AF3" s="178" t="s">
        <v>45</v>
      </c>
      <c r="AG3" s="21"/>
      <c r="AH3" s="34">
        <f>SUM(AI3:AS3)</f>
        <v>484</v>
      </c>
      <c r="AI3" s="28">
        <v>45</v>
      </c>
      <c r="AJ3" s="28">
        <v>45</v>
      </c>
      <c r="AK3" s="28">
        <v>42</v>
      </c>
      <c r="AL3" s="28">
        <v>40</v>
      </c>
      <c r="AM3" s="28">
        <v>20</v>
      </c>
      <c r="AN3" s="28">
        <v>20</v>
      </c>
      <c r="AO3" s="28">
        <v>17</v>
      </c>
      <c r="AP3" s="28">
        <v>18</v>
      </c>
      <c r="AR3" s="1" t="s">
        <v>60</v>
      </c>
      <c r="AS3" s="61">
        <f>SUM(AT3:BE3)</f>
        <v>237</v>
      </c>
      <c r="AT3" s="132">
        <v>23</v>
      </c>
      <c r="AU3" s="131">
        <v>24</v>
      </c>
      <c r="AV3" s="123">
        <v>22</v>
      </c>
      <c r="AW3" s="136">
        <v>25</v>
      </c>
      <c r="AX3" s="133">
        <v>21</v>
      </c>
      <c r="AY3" s="131">
        <v>24</v>
      </c>
      <c r="AZ3" s="136">
        <v>25</v>
      </c>
      <c r="BA3" s="136">
        <v>25</v>
      </c>
      <c r="BB3" s="131">
        <v>24</v>
      </c>
      <c r="BC3" s="123">
        <v>24</v>
      </c>
    </row>
    <row r="4" spans="1:55" ht="20.25" x14ac:dyDescent="0.2">
      <c r="A4" s="55" t="s">
        <v>102</v>
      </c>
      <c r="B4" s="50">
        <v>352.88</v>
      </c>
      <c r="C4">
        <v>24</v>
      </c>
      <c r="D4" s="31"/>
      <c r="E4" s="65"/>
      <c r="F4" s="31"/>
      <c r="G4" s="55" t="s">
        <v>106</v>
      </c>
      <c r="H4" s="145">
        <v>355.24</v>
      </c>
      <c r="I4">
        <v>24</v>
      </c>
      <c r="J4" s="31"/>
      <c r="K4" s="31"/>
      <c r="L4" s="31"/>
      <c r="M4" s="154"/>
      <c r="O4" s="55" t="s">
        <v>102</v>
      </c>
      <c r="P4">
        <f>SUM(C4,I5)</f>
        <v>47</v>
      </c>
      <c r="T4" s="1" t="s">
        <v>96</v>
      </c>
      <c r="U4" s="33"/>
      <c r="V4" s="61">
        <f t="shared" si="0"/>
        <v>144</v>
      </c>
      <c r="W4" s="123"/>
      <c r="X4" s="123"/>
      <c r="Y4" s="131">
        <v>24</v>
      </c>
      <c r="Z4" s="132">
        <v>23</v>
      </c>
      <c r="AA4" s="132">
        <v>25</v>
      </c>
      <c r="AB4" s="132">
        <v>25</v>
      </c>
      <c r="AC4" s="123">
        <v>23</v>
      </c>
      <c r="AD4" s="123">
        <v>24</v>
      </c>
      <c r="AF4" s="178" t="s">
        <v>52</v>
      </c>
      <c r="AG4" s="21"/>
      <c r="AH4" s="34">
        <f>SUM(AI4:AS4)</f>
        <v>435</v>
      </c>
      <c r="AI4" s="28">
        <v>23</v>
      </c>
      <c r="AJ4" s="28">
        <v>24</v>
      </c>
      <c r="AK4" s="28">
        <v>22</v>
      </c>
      <c r="AL4" s="28">
        <v>25</v>
      </c>
      <c r="AM4" s="28">
        <v>44</v>
      </c>
      <c r="AN4" s="28">
        <v>24</v>
      </c>
      <c r="AO4" s="28">
        <v>25</v>
      </c>
      <c r="AP4" s="28">
        <v>25</v>
      </c>
      <c r="AR4" s="1" t="s">
        <v>59</v>
      </c>
      <c r="AS4" s="61">
        <f>SUM(AT4:BE4)</f>
        <v>223</v>
      </c>
      <c r="AT4" s="131">
        <v>24</v>
      </c>
      <c r="AU4" s="132">
        <v>23</v>
      </c>
      <c r="AV4" s="136">
        <v>25</v>
      </c>
      <c r="AW4" s="131">
        <v>24</v>
      </c>
      <c r="AX4" s="123">
        <v>19</v>
      </c>
      <c r="AY4" s="123">
        <v>19</v>
      </c>
      <c r="AZ4" s="131">
        <v>24</v>
      </c>
      <c r="BA4" s="123">
        <v>22</v>
      </c>
      <c r="BB4" s="132">
        <v>23</v>
      </c>
      <c r="BC4" s="123">
        <v>20</v>
      </c>
    </row>
    <row r="5" spans="1:55" ht="20.25" x14ac:dyDescent="0.2">
      <c r="A5" s="55" t="s">
        <v>117</v>
      </c>
      <c r="B5" s="50">
        <v>351.78</v>
      </c>
      <c r="C5">
        <v>23</v>
      </c>
      <c r="D5" s="65"/>
      <c r="E5" s="31"/>
      <c r="F5" s="31"/>
      <c r="G5" s="55" t="s">
        <v>102</v>
      </c>
      <c r="H5" s="145">
        <v>353.32</v>
      </c>
      <c r="I5">
        <v>23</v>
      </c>
      <c r="J5" s="31"/>
      <c r="K5" s="31"/>
      <c r="L5" s="31"/>
      <c r="M5" s="154"/>
      <c r="O5" s="55" t="s">
        <v>117</v>
      </c>
      <c r="P5">
        <f>SUM(C5,I6)</f>
        <v>45</v>
      </c>
      <c r="T5" s="1" t="s">
        <v>63</v>
      </c>
      <c r="U5" s="33"/>
      <c r="V5" s="61">
        <f t="shared" si="0"/>
        <v>130</v>
      </c>
      <c r="W5" s="124">
        <v>22</v>
      </c>
      <c r="X5" s="133">
        <v>21</v>
      </c>
      <c r="Y5" s="132">
        <v>23</v>
      </c>
      <c r="Z5" s="133">
        <v>21</v>
      </c>
      <c r="AA5" s="123">
        <v>22</v>
      </c>
      <c r="AB5" s="123">
        <v>21</v>
      </c>
      <c r="AC5" s="123"/>
      <c r="AD5" s="123"/>
      <c r="AF5" s="178" t="s">
        <v>8</v>
      </c>
      <c r="AG5" s="21"/>
      <c r="AH5" s="34">
        <f>SUM(AI5:AS5)</f>
        <v>353</v>
      </c>
      <c r="AI5" s="28">
        <v>45</v>
      </c>
      <c r="AJ5" s="28">
        <v>45</v>
      </c>
      <c r="AK5" s="28">
        <v>18</v>
      </c>
      <c r="AL5" s="28">
        <v>19</v>
      </c>
      <c r="AM5" s="28">
        <v>18</v>
      </c>
      <c r="AN5" s="28">
        <v>16</v>
      </c>
      <c r="AO5" s="28"/>
      <c r="AP5" s="28"/>
      <c r="AR5" s="1" t="s">
        <v>96</v>
      </c>
      <c r="AS5" s="61">
        <f>SUM(AT5:BE5)</f>
        <v>192</v>
      </c>
      <c r="AT5" s="123"/>
      <c r="AU5" s="123"/>
      <c r="AV5" s="131">
        <v>24</v>
      </c>
      <c r="AW5" s="132">
        <v>23</v>
      </c>
      <c r="AX5" s="136">
        <v>25</v>
      </c>
      <c r="AY5" s="136">
        <v>25</v>
      </c>
      <c r="AZ5" s="132">
        <v>23</v>
      </c>
      <c r="BA5" s="131">
        <v>24</v>
      </c>
      <c r="BB5" s="136">
        <v>25</v>
      </c>
      <c r="BC5" s="123">
        <v>23</v>
      </c>
    </row>
    <row r="6" spans="1:55" ht="20.25" x14ac:dyDescent="0.2">
      <c r="A6" s="55" t="s">
        <v>106</v>
      </c>
      <c r="B6" s="50">
        <v>349.88</v>
      </c>
      <c r="C6">
        <v>22</v>
      </c>
      <c r="D6" s="65"/>
      <c r="E6" s="65"/>
      <c r="F6" s="31"/>
      <c r="G6" s="55" t="s">
        <v>117</v>
      </c>
      <c r="H6" s="145">
        <v>350.74</v>
      </c>
      <c r="I6">
        <v>22</v>
      </c>
      <c r="J6" s="31"/>
      <c r="K6" s="31"/>
      <c r="L6" s="31"/>
      <c r="M6" s="154"/>
      <c r="O6" s="55" t="s">
        <v>106</v>
      </c>
      <c r="P6">
        <f>SUM(C6,I4)</f>
        <v>46</v>
      </c>
      <c r="T6" s="1" t="s">
        <v>61</v>
      </c>
      <c r="U6" s="33"/>
      <c r="V6" s="61">
        <f t="shared" si="0"/>
        <v>108</v>
      </c>
      <c r="W6" s="124">
        <v>20</v>
      </c>
      <c r="X6" s="123">
        <v>20</v>
      </c>
      <c r="Y6" s="123">
        <v>17</v>
      </c>
      <c r="Z6" s="123">
        <v>16</v>
      </c>
      <c r="AA6" s="134"/>
      <c r="AB6" s="123"/>
      <c r="AC6" s="123">
        <v>17</v>
      </c>
      <c r="AD6" s="123">
        <v>18</v>
      </c>
      <c r="AF6" s="178" t="s">
        <v>55</v>
      </c>
      <c r="AG6" s="21"/>
      <c r="AH6" s="34">
        <f>SUM(AI6:AS6)</f>
        <v>308</v>
      </c>
      <c r="AI6" s="28">
        <v>18</v>
      </c>
      <c r="AJ6" s="28">
        <v>18</v>
      </c>
      <c r="AK6" s="28">
        <v>21</v>
      </c>
      <c r="AL6" s="28">
        <v>22</v>
      </c>
      <c r="AM6" s="28">
        <v>22</v>
      </c>
      <c r="AN6" s="28">
        <v>21</v>
      </c>
      <c r="AO6" s="28"/>
      <c r="AP6" s="28"/>
      <c r="AR6" s="1" t="s">
        <v>64</v>
      </c>
      <c r="AS6" s="61">
        <f>SUM(AT6:BE6)</f>
        <v>186</v>
      </c>
      <c r="AT6" s="124">
        <v>19</v>
      </c>
      <c r="AU6" s="123">
        <v>19</v>
      </c>
      <c r="AV6" s="123">
        <v>16</v>
      </c>
      <c r="AW6" s="123">
        <v>17</v>
      </c>
      <c r="AX6" s="133">
        <v>20</v>
      </c>
      <c r="AY6" s="133">
        <v>20</v>
      </c>
      <c r="AZ6" s="123">
        <v>20</v>
      </c>
      <c r="BA6" s="123">
        <v>20</v>
      </c>
      <c r="BB6" s="123">
        <v>17</v>
      </c>
      <c r="BC6" s="123">
        <v>18</v>
      </c>
    </row>
    <row r="7" spans="1:55" ht="20.25" x14ac:dyDescent="0.2">
      <c r="A7" s="55" t="s">
        <v>105</v>
      </c>
      <c r="B7" s="50">
        <v>345.92</v>
      </c>
      <c r="C7">
        <v>21</v>
      </c>
      <c r="D7" s="31"/>
      <c r="E7" s="31"/>
      <c r="F7" s="31"/>
      <c r="G7" s="55" t="s">
        <v>105</v>
      </c>
      <c r="H7" s="145">
        <v>346.98</v>
      </c>
      <c r="I7">
        <v>21</v>
      </c>
      <c r="J7" s="31"/>
      <c r="K7" s="31"/>
      <c r="L7" s="31"/>
      <c r="M7" s="154"/>
      <c r="O7" s="55" t="s">
        <v>105</v>
      </c>
      <c r="P7">
        <f>SUM(C7,I7)</f>
        <v>42</v>
      </c>
      <c r="T7" s="1" t="s">
        <v>98</v>
      </c>
      <c r="U7" s="33"/>
      <c r="V7" s="61">
        <f t="shared" si="0"/>
        <v>86</v>
      </c>
      <c r="W7" s="123"/>
      <c r="X7" s="123"/>
      <c r="Y7" s="123">
        <v>20</v>
      </c>
      <c r="Z7" s="123">
        <v>20</v>
      </c>
      <c r="AA7" s="132">
        <v>23</v>
      </c>
      <c r="AB7" s="132">
        <v>23</v>
      </c>
      <c r="AC7" s="123"/>
      <c r="AD7" s="123"/>
      <c r="AF7" s="178" t="s">
        <v>53</v>
      </c>
      <c r="AG7" s="21"/>
      <c r="AH7" s="34">
        <f>SUM(AI7:AS7)</f>
        <v>261</v>
      </c>
      <c r="AI7" s="28"/>
      <c r="AJ7" s="28"/>
      <c r="AK7" s="28"/>
      <c r="AL7" s="28"/>
      <c r="AM7" s="28">
        <v>16</v>
      </c>
      <c r="AN7" s="28"/>
      <c r="AO7" s="28">
        <v>40</v>
      </c>
      <c r="AP7" s="28">
        <v>40</v>
      </c>
      <c r="AR7" s="1" t="s">
        <v>99</v>
      </c>
      <c r="AS7" s="61">
        <f>SUM(AT7:BE7)</f>
        <v>165</v>
      </c>
      <c r="AT7" s="123"/>
      <c r="AU7" s="123"/>
      <c r="AV7" s="123">
        <v>19</v>
      </c>
      <c r="AW7" s="123">
        <v>18</v>
      </c>
      <c r="AX7" s="131">
        <v>24</v>
      </c>
      <c r="AY7" s="133">
        <v>22</v>
      </c>
      <c r="AZ7" s="123">
        <v>22</v>
      </c>
      <c r="BA7" s="132">
        <v>23</v>
      </c>
      <c r="BB7" s="123">
        <v>16</v>
      </c>
      <c r="BC7" s="123">
        <v>21</v>
      </c>
    </row>
    <row r="8" spans="1:55" ht="20.25" x14ac:dyDescent="0.2">
      <c r="A8" s="55" t="s">
        <v>107</v>
      </c>
      <c r="B8" s="50">
        <v>331.68</v>
      </c>
      <c r="C8">
        <v>20</v>
      </c>
      <c r="D8" s="31"/>
      <c r="E8" s="31"/>
      <c r="F8" s="31"/>
      <c r="G8" s="55" t="s">
        <v>107</v>
      </c>
      <c r="H8" s="145">
        <v>336.56</v>
      </c>
      <c r="I8">
        <v>20</v>
      </c>
      <c r="J8" s="31"/>
      <c r="K8" s="31"/>
      <c r="L8" s="31"/>
      <c r="M8" s="154"/>
      <c r="O8" s="55" t="s">
        <v>107</v>
      </c>
      <c r="P8">
        <f>SUM(C8,I8)</f>
        <v>40</v>
      </c>
      <c r="T8" s="1" t="s">
        <v>99</v>
      </c>
      <c r="U8" s="33"/>
      <c r="V8" s="61">
        <f t="shared" si="0"/>
        <v>83</v>
      </c>
      <c r="W8" s="123"/>
      <c r="X8" s="123"/>
      <c r="Y8" s="123">
        <v>19</v>
      </c>
      <c r="Z8" s="123">
        <v>18</v>
      </c>
      <c r="AA8" s="131">
        <v>24</v>
      </c>
      <c r="AB8" s="133">
        <v>22</v>
      </c>
      <c r="AC8" s="123"/>
      <c r="AD8" s="123"/>
      <c r="AF8" s="178" t="s">
        <v>51</v>
      </c>
      <c r="AG8" s="21"/>
      <c r="AH8" s="34">
        <f>SUM(AI8:AS8)</f>
        <v>157</v>
      </c>
      <c r="AI8" s="28"/>
      <c r="AJ8" s="28"/>
      <c r="AK8" s="28"/>
      <c r="AL8" s="28"/>
      <c r="AM8" s="28"/>
      <c r="AN8" s="28">
        <v>18</v>
      </c>
      <c r="AO8" s="28"/>
      <c r="AP8" s="28"/>
      <c r="AR8" s="1" t="s">
        <v>61</v>
      </c>
      <c r="AS8" s="61">
        <f>SUM(AT8:BE8)</f>
        <v>139</v>
      </c>
      <c r="AT8" s="124">
        <v>20</v>
      </c>
      <c r="AU8" s="123">
        <v>20</v>
      </c>
      <c r="AV8" s="123">
        <v>17</v>
      </c>
      <c r="AW8" s="123">
        <v>16</v>
      </c>
      <c r="AX8" s="134"/>
      <c r="AY8" s="123"/>
      <c r="AZ8" s="123">
        <v>17</v>
      </c>
      <c r="BA8" s="123">
        <v>18</v>
      </c>
      <c r="BB8" s="123">
        <v>15</v>
      </c>
      <c r="BC8" s="123">
        <v>16</v>
      </c>
    </row>
    <row r="9" spans="1:55" ht="18" x14ac:dyDescent="0.2">
      <c r="A9" s="55" t="s">
        <v>118</v>
      </c>
      <c r="B9" s="50">
        <v>326.5</v>
      </c>
      <c r="C9">
        <v>19</v>
      </c>
      <c r="D9" s="31"/>
      <c r="E9" s="31"/>
      <c r="F9" s="31"/>
      <c r="G9" s="55" t="s">
        <v>110</v>
      </c>
      <c r="H9" s="145">
        <v>330.2</v>
      </c>
      <c r="I9">
        <v>19</v>
      </c>
      <c r="J9" s="31"/>
      <c r="K9" s="31"/>
      <c r="L9" s="31"/>
      <c r="M9" s="154"/>
      <c r="O9" s="55" t="s">
        <v>118</v>
      </c>
      <c r="P9">
        <f>SUM(C9,I10)</f>
        <v>37</v>
      </c>
      <c r="T9" s="159" t="s">
        <v>32</v>
      </c>
      <c r="U9" s="33"/>
      <c r="V9" s="61">
        <f t="shared" si="0"/>
        <v>74</v>
      </c>
      <c r="W9" s="133"/>
      <c r="X9" s="133"/>
      <c r="Y9" s="123"/>
      <c r="Z9" s="123"/>
      <c r="AA9" s="134">
        <v>17</v>
      </c>
      <c r="AB9" s="123">
        <v>17</v>
      </c>
      <c r="AC9" s="133">
        <v>21</v>
      </c>
      <c r="AD9" s="133">
        <v>19</v>
      </c>
      <c r="AR9" s="1" t="s">
        <v>63</v>
      </c>
      <c r="AS9" s="61">
        <f>SUM(AT9:BE9)</f>
        <v>130</v>
      </c>
      <c r="AT9" s="124">
        <v>22</v>
      </c>
      <c r="AU9" s="133">
        <v>21</v>
      </c>
      <c r="AV9" s="132">
        <v>23</v>
      </c>
      <c r="AW9" s="133">
        <v>21</v>
      </c>
      <c r="AX9" s="123">
        <v>22</v>
      </c>
      <c r="AY9" s="123">
        <v>21</v>
      </c>
      <c r="AZ9" s="123"/>
      <c r="BA9" s="123"/>
      <c r="BB9" s="123"/>
      <c r="BC9" s="133"/>
    </row>
    <row r="10" spans="1:55" ht="18" x14ac:dyDescent="0.2">
      <c r="A10" s="55" t="s">
        <v>110</v>
      </c>
      <c r="B10" s="50">
        <v>321.76</v>
      </c>
      <c r="C10">
        <v>18</v>
      </c>
      <c r="D10" s="31"/>
      <c r="E10" s="31"/>
      <c r="F10" s="31"/>
      <c r="G10" s="55" t="s">
        <v>118</v>
      </c>
      <c r="H10" s="145">
        <v>324.22000000000003</v>
      </c>
      <c r="I10">
        <v>18</v>
      </c>
      <c r="J10" s="31"/>
      <c r="K10" s="31"/>
      <c r="L10" s="31"/>
      <c r="M10" s="154"/>
      <c r="O10" s="55" t="s">
        <v>110</v>
      </c>
      <c r="P10">
        <f>SUM(C10,I9)</f>
        <v>37</v>
      </c>
      <c r="T10" s="159" t="s">
        <v>125</v>
      </c>
      <c r="U10" s="33"/>
      <c r="V10" s="61">
        <f t="shared" si="0"/>
        <v>69</v>
      </c>
      <c r="W10" s="123"/>
      <c r="X10" s="123"/>
      <c r="Y10" s="133"/>
      <c r="Z10" s="133"/>
      <c r="AA10" s="133">
        <v>16</v>
      </c>
      <c r="AB10" s="133">
        <v>18</v>
      </c>
      <c r="AC10" s="133">
        <v>18</v>
      </c>
      <c r="AD10" s="133">
        <v>17</v>
      </c>
      <c r="AR10" s="1" t="s">
        <v>98</v>
      </c>
      <c r="AS10" s="61">
        <f>SUM(AT10:BE10)</f>
        <v>128</v>
      </c>
      <c r="AT10" s="123"/>
      <c r="AU10" s="123"/>
      <c r="AV10" s="123">
        <v>20</v>
      </c>
      <c r="AW10" s="123">
        <v>20</v>
      </c>
      <c r="AX10" s="132">
        <v>23</v>
      </c>
      <c r="AY10" s="132">
        <v>23</v>
      </c>
      <c r="AZ10" s="123"/>
      <c r="BA10" s="123"/>
      <c r="BB10" s="123">
        <v>20</v>
      </c>
      <c r="BC10" s="123">
        <v>22</v>
      </c>
    </row>
    <row r="11" spans="1:55" ht="18" x14ac:dyDescent="0.2">
      <c r="A11" s="55" t="s">
        <v>119</v>
      </c>
      <c r="B11" s="50">
        <v>295.89999999999998</v>
      </c>
      <c r="C11">
        <v>17</v>
      </c>
      <c r="D11" s="31"/>
      <c r="E11" s="31"/>
      <c r="F11" s="31"/>
      <c r="G11" s="55" t="s">
        <v>119</v>
      </c>
      <c r="H11" s="145">
        <v>323.06</v>
      </c>
      <c r="I11">
        <v>17</v>
      </c>
      <c r="J11" s="31"/>
      <c r="K11" s="31"/>
      <c r="L11" s="31"/>
      <c r="M11" s="154"/>
      <c r="O11" s="55" t="s">
        <v>119</v>
      </c>
      <c r="P11">
        <f>SUM(C11,I11)</f>
        <v>34</v>
      </c>
      <c r="T11" s="1" t="s">
        <v>58</v>
      </c>
      <c r="U11" s="33"/>
      <c r="V11" s="61">
        <f t="shared" si="0"/>
        <v>50</v>
      </c>
      <c r="W11" s="135">
        <v>25</v>
      </c>
      <c r="X11" s="135">
        <v>25</v>
      </c>
      <c r="Y11" s="123"/>
      <c r="Z11" s="123"/>
      <c r="AA11" s="133"/>
      <c r="AB11" s="133"/>
      <c r="AC11" s="123"/>
      <c r="AD11" s="123"/>
      <c r="AR11" s="159" t="s">
        <v>32</v>
      </c>
      <c r="AS11" s="61">
        <f>SUM(AT11:BE11)</f>
        <v>107</v>
      </c>
      <c r="AT11" s="133"/>
      <c r="AU11" s="133"/>
      <c r="AV11" s="123"/>
      <c r="AW11" s="123"/>
      <c r="AX11" s="134">
        <v>17</v>
      </c>
      <c r="AY11" s="123">
        <v>17</v>
      </c>
      <c r="AZ11" s="133">
        <v>21</v>
      </c>
      <c r="BA11" s="133">
        <v>19</v>
      </c>
      <c r="BB11" s="123">
        <v>18</v>
      </c>
      <c r="BC11" s="123">
        <v>15</v>
      </c>
    </row>
    <row r="12" spans="1:55" ht="18" x14ac:dyDescent="0.2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T12" s="1" t="s">
        <v>42</v>
      </c>
      <c r="U12" s="33"/>
      <c r="V12" s="61">
        <f t="shared" si="0"/>
        <v>45</v>
      </c>
      <c r="W12" s="133"/>
      <c r="X12" s="133"/>
      <c r="Y12" s="133"/>
      <c r="Z12" s="133"/>
      <c r="AA12" s="133"/>
      <c r="AB12" s="133"/>
      <c r="AC12" s="123">
        <v>22</v>
      </c>
      <c r="AD12" s="123">
        <v>23</v>
      </c>
      <c r="AR12" s="1" t="s">
        <v>134</v>
      </c>
      <c r="AS12" s="61">
        <f>SUM(AT12:BE12)</f>
        <v>78</v>
      </c>
      <c r="AT12" s="133"/>
      <c r="AU12" s="133"/>
      <c r="AV12" s="133"/>
      <c r="AW12" s="133"/>
      <c r="AX12" s="133"/>
      <c r="AY12" s="133"/>
      <c r="AZ12" s="133">
        <v>19</v>
      </c>
      <c r="BA12" s="133">
        <v>21</v>
      </c>
      <c r="BB12" s="123">
        <v>19</v>
      </c>
      <c r="BC12" s="123">
        <v>19</v>
      </c>
    </row>
    <row r="13" spans="1:55" ht="18" x14ac:dyDescent="0.2">
      <c r="A13" s="55" t="s">
        <v>46</v>
      </c>
      <c r="B13" s="26" t="s">
        <v>13</v>
      </c>
      <c r="C13" s="20">
        <v>1</v>
      </c>
      <c r="D13" s="17">
        <v>2</v>
      </c>
      <c r="E13" s="18">
        <v>3</v>
      </c>
      <c r="F13" s="19">
        <v>4</v>
      </c>
      <c r="G13" s="55" t="s">
        <v>46</v>
      </c>
      <c r="H13" s="26" t="s">
        <v>13</v>
      </c>
      <c r="I13" s="20">
        <v>1</v>
      </c>
      <c r="J13" s="17">
        <v>2</v>
      </c>
      <c r="K13" s="18">
        <v>3</v>
      </c>
      <c r="L13" s="19">
        <v>4</v>
      </c>
      <c r="M13" s="141"/>
      <c r="P13" t="s">
        <v>121</v>
      </c>
      <c r="T13" s="1" t="s">
        <v>62</v>
      </c>
      <c r="U13" s="33"/>
      <c r="V13" s="61">
        <f t="shared" si="0"/>
        <v>43</v>
      </c>
      <c r="W13" s="124">
        <v>21</v>
      </c>
      <c r="X13" s="123">
        <v>22</v>
      </c>
      <c r="Y13" s="123"/>
      <c r="Z13" s="123"/>
      <c r="AA13" s="123"/>
      <c r="AB13" s="123"/>
      <c r="AC13" s="123"/>
      <c r="AD13" s="123"/>
      <c r="AR13" s="1" t="s">
        <v>58</v>
      </c>
      <c r="AS13" s="61">
        <f>SUM(AT13:BE13)</f>
        <v>71</v>
      </c>
      <c r="AT13" s="135">
        <v>25</v>
      </c>
      <c r="AU13" s="135">
        <v>25</v>
      </c>
      <c r="AV13" s="123"/>
      <c r="AW13" s="123"/>
      <c r="AX13" s="133"/>
      <c r="AY13" s="133"/>
      <c r="AZ13" s="123"/>
      <c r="BA13" s="123"/>
      <c r="BB13" s="123">
        <v>21</v>
      </c>
      <c r="BC13" s="123"/>
    </row>
    <row r="14" spans="1:55" ht="18" x14ac:dyDescent="0.25">
      <c r="A14" s="55" t="s">
        <v>104</v>
      </c>
      <c r="B14" s="145">
        <v>214.38</v>
      </c>
      <c r="C14">
        <v>25</v>
      </c>
      <c r="D14" s="31"/>
      <c r="E14" s="31"/>
      <c r="F14" s="31"/>
      <c r="G14" s="55" t="s">
        <v>104</v>
      </c>
      <c r="H14" s="145">
        <v>216.9</v>
      </c>
      <c r="I14">
        <v>25</v>
      </c>
      <c r="J14" s="127"/>
      <c r="K14" s="127"/>
      <c r="L14" s="127"/>
      <c r="M14" s="154"/>
      <c r="O14" s="55" t="s">
        <v>104</v>
      </c>
      <c r="P14">
        <f>SUM(C14,I14)</f>
        <v>50</v>
      </c>
      <c r="T14" s="1" t="s">
        <v>97</v>
      </c>
      <c r="U14" s="33"/>
      <c r="V14" s="61">
        <f t="shared" si="0"/>
        <v>43</v>
      </c>
      <c r="W14" s="133"/>
      <c r="X14" s="133"/>
      <c r="Y14" s="133">
        <v>21</v>
      </c>
      <c r="Z14" s="133">
        <v>22</v>
      </c>
      <c r="AA14" s="134"/>
      <c r="AB14" s="134"/>
      <c r="AC14" s="123"/>
      <c r="AD14" s="133"/>
      <c r="AR14" s="159" t="s">
        <v>125</v>
      </c>
      <c r="AS14" s="61">
        <f>SUM(AT14:BE14)</f>
        <v>69</v>
      </c>
      <c r="AT14" s="123"/>
      <c r="AU14" s="123"/>
      <c r="AV14" s="133"/>
      <c r="AW14" s="133"/>
      <c r="AX14" s="133">
        <v>16</v>
      </c>
      <c r="AY14" s="133">
        <v>18</v>
      </c>
      <c r="AZ14" s="133">
        <v>18</v>
      </c>
      <c r="BA14" s="133">
        <v>17</v>
      </c>
      <c r="BB14" s="123"/>
      <c r="BC14" s="123"/>
    </row>
    <row r="15" spans="1:55" ht="18" x14ac:dyDescent="0.25">
      <c r="A15" s="55" t="s">
        <v>106</v>
      </c>
      <c r="B15" s="145">
        <v>214.32</v>
      </c>
      <c r="C15">
        <v>24</v>
      </c>
      <c r="D15" s="65"/>
      <c r="E15" s="31"/>
      <c r="F15" s="31"/>
      <c r="G15" s="55" t="s">
        <v>117</v>
      </c>
      <c r="H15" s="145">
        <v>213.3</v>
      </c>
      <c r="I15">
        <v>24</v>
      </c>
      <c r="J15" s="127"/>
      <c r="K15" s="127"/>
      <c r="L15" s="127"/>
      <c r="M15" s="154"/>
      <c r="O15" s="55" t="s">
        <v>102</v>
      </c>
      <c r="P15">
        <f>SUM(C16,I17)</f>
        <v>45</v>
      </c>
      <c r="T15" s="1" t="s">
        <v>134</v>
      </c>
      <c r="U15" s="33"/>
      <c r="V15" s="61">
        <f t="shared" si="0"/>
        <v>40</v>
      </c>
      <c r="W15" s="133"/>
      <c r="X15" s="133"/>
      <c r="Y15" s="133"/>
      <c r="Z15" s="133"/>
      <c r="AA15" s="133"/>
      <c r="AB15" s="133"/>
      <c r="AC15" s="133">
        <v>19</v>
      </c>
      <c r="AD15" s="133">
        <v>21</v>
      </c>
      <c r="AR15" s="1" t="s">
        <v>137</v>
      </c>
      <c r="AS15" s="61">
        <f>SUM(AT15:BE15)</f>
        <v>47</v>
      </c>
      <c r="AT15" s="133"/>
      <c r="AU15" s="133"/>
      <c r="AV15" s="123"/>
      <c r="AW15" s="123"/>
      <c r="AX15" s="133"/>
      <c r="AY15" s="133"/>
      <c r="AZ15" s="133"/>
      <c r="BA15" s="133"/>
      <c r="BB15" s="123">
        <v>22</v>
      </c>
      <c r="BC15" s="123">
        <v>25</v>
      </c>
    </row>
    <row r="16" spans="1:55" ht="18" x14ac:dyDescent="0.25">
      <c r="A16" s="55" t="s">
        <v>102</v>
      </c>
      <c r="B16" s="145">
        <v>212.7</v>
      </c>
      <c r="C16">
        <v>23</v>
      </c>
      <c r="D16" s="31"/>
      <c r="E16" s="31"/>
      <c r="F16" s="31"/>
      <c r="G16" s="55" t="s">
        <v>106</v>
      </c>
      <c r="H16" s="145">
        <v>211.58</v>
      </c>
      <c r="I16">
        <v>23</v>
      </c>
      <c r="J16" s="127"/>
      <c r="K16" s="127"/>
      <c r="L16" s="127"/>
      <c r="M16" s="155"/>
      <c r="O16" s="55" t="s">
        <v>117</v>
      </c>
      <c r="P16">
        <f>SUM(C18,I15)</f>
        <v>45</v>
      </c>
      <c r="T16" s="1" t="s">
        <v>100</v>
      </c>
      <c r="U16" s="33"/>
      <c r="V16" s="61">
        <f t="shared" si="0"/>
        <v>37</v>
      </c>
      <c r="W16" s="123"/>
      <c r="X16" s="123"/>
      <c r="Y16" s="123">
        <v>18</v>
      </c>
      <c r="Z16" s="123">
        <v>19</v>
      </c>
      <c r="AA16" s="134"/>
      <c r="AB16" s="123"/>
      <c r="AC16" s="133"/>
      <c r="AD16" s="133"/>
      <c r="AR16" s="1" t="s">
        <v>62</v>
      </c>
      <c r="AS16" s="61">
        <f>SUM(AT16:BE16)</f>
        <v>43</v>
      </c>
      <c r="AT16" s="124">
        <v>21</v>
      </c>
      <c r="AU16" s="123">
        <v>22</v>
      </c>
      <c r="AV16" s="123"/>
      <c r="AW16" s="123"/>
      <c r="AX16" s="123"/>
      <c r="AY16" s="123"/>
      <c r="AZ16" s="123"/>
      <c r="BA16" s="123"/>
      <c r="BB16" s="123"/>
      <c r="BC16" s="123"/>
    </row>
    <row r="17" spans="1:55" ht="18" x14ac:dyDescent="0.25">
      <c r="A17" s="55" t="s">
        <v>105</v>
      </c>
      <c r="B17" s="145">
        <v>208.78</v>
      </c>
      <c r="C17">
        <v>22</v>
      </c>
      <c r="D17" s="31"/>
      <c r="E17" s="31"/>
      <c r="F17" s="31"/>
      <c r="G17" s="55" t="s">
        <v>102</v>
      </c>
      <c r="H17" s="145">
        <v>211.3</v>
      </c>
      <c r="I17">
        <v>22</v>
      </c>
      <c r="J17" s="127"/>
      <c r="K17" s="127"/>
      <c r="L17" s="127"/>
      <c r="M17" s="154"/>
      <c r="O17" s="55" t="s">
        <v>106</v>
      </c>
      <c r="P17">
        <f>SUM(C15,I16)</f>
        <v>47</v>
      </c>
      <c r="T17" s="1" t="s">
        <v>65</v>
      </c>
      <c r="U17" s="33"/>
      <c r="V17" s="61">
        <f t="shared" si="0"/>
        <v>36</v>
      </c>
      <c r="W17" s="124">
        <v>18</v>
      </c>
      <c r="X17" s="123">
        <v>18</v>
      </c>
      <c r="Y17" s="123"/>
      <c r="Z17" s="123"/>
      <c r="AA17" s="134"/>
      <c r="AB17" s="123"/>
      <c r="AC17" s="123"/>
      <c r="AD17" s="123"/>
      <c r="AR17" s="1" t="s">
        <v>97</v>
      </c>
      <c r="AS17" s="61">
        <f>SUM(AT17:BE17)</f>
        <v>43</v>
      </c>
      <c r="AT17" s="133"/>
      <c r="AU17" s="133"/>
      <c r="AV17" s="133">
        <v>21</v>
      </c>
      <c r="AW17" s="133">
        <v>22</v>
      </c>
      <c r="AX17" s="134"/>
      <c r="AY17" s="134"/>
      <c r="AZ17" s="123"/>
      <c r="BA17" s="133"/>
      <c r="BB17" s="123"/>
      <c r="BC17" s="123"/>
    </row>
    <row r="18" spans="1:55" ht="18" x14ac:dyDescent="0.25">
      <c r="A18" s="55" t="s">
        <v>117</v>
      </c>
      <c r="B18" s="145">
        <v>207.64</v>
      </c>
      <c r="C18">
        <v>21</v>
      </c>
      <c r="D18" s="65"/>
      <c r="E18" s="31"/>
      <c r="F18" s="31"/>
      <c r="G18" s="55" t="s">
        <v>105</v>
      </c>
      <c r="H18" s="145">
        <v>208.36</v>
      </c>
      <c r="I18">
        <v>21</v>
      </c>
      <c r="J18" s="127"/>
      <c r="K18" s="127"/>
      <c r="L18" s="127"/>
      <c r="M18" s="155"/>
      <c r="O18" s="55" t="s">
        <v>105</v>
      </c>
      <c r="P18">
        <f>SUM(C17,I18)</f>
        <v>43</v>
      </c>
      <c r="T18" s="1" t="s">
        <v>66</v>
      </c>
      <c r="U18" s="33"/>
      <c r="V18" s="61">
        <f t="shared" si="0"/>
        <v>34</v>
      </c>
      <c r="W18" s="124">
        <v>17</v>
      </c>
      <c r="X18" s="123">
        <v>17</v>
      </c>
      <c r="Y18" s="123"/>
      <c r="Z18" s="123"/>
      <c r="AA18" s="134"/>
      <c r="AB18" s="123"/>
      <c r="AC18" s="123"/>
      <c r="AD18" s="123"/>
      <c r="AR18" s="1" t="s">
        <v>100</v>
      </c>
      <c r="AS18" s="61">
        <f>SUM(AT18:BE18)</f>
        <v>37</v>
      </c>
      <c r="AT18" s="123"/>
      <c r="AU18" s="123"/>
      <c r="AV18" s="123">
        <v>18</v>
      </c>
      <c r="AW18" s="123">
        <v>19</v>
      </c>
      <c r="AX18" s="134"/>
      <c r="AY18" s="123"/>
      <c r="AZ18" s="133"/>
      <c r="BA18" s="133"/>
      <c r="BB18" s="123"/>
      <c r="BC18" s="123"/>
    </row>
    <row r="19" spans="1:55" ht="18" x14ac:dyDescent="0.25">
      <c r="A19" s="55" t="s">
        <v>107</v>
      </c>
      <c r="B19" s="145">
        <v>199</v>
      </c>
      <c r="C19">
        <v>20</v>
      </c>
      <c r="D19" s="31"/>
      <c r="E19" s="31"/>
      <c r="F19" s="31"/>
      <c r="G19" s="55" t="s">
        <v>118</v>
      </c>
      <c r="H19" s="145">
        <v>206.28</v>
      </c>
      <c r="I19">
        <v>20</v>
      </c>
      <c r="J19" s="127"/>
      <c r="K19" s="127"/>
      <c r="L19" s="127"/>
      <c r="M19" s="154"/>
      <c r="O19" s="55" t="s">
        <v>107</v>
      </c>
      <c r="P19">
        <f>SUM(C19,I20)</f>
        <v>39</v>
      </c>
      <c r="T19" s="159" t="s">
        <v>124</v>
      </c>
      <c r="U19" s="33"/>
      <c r="V19" s="61">
        <f t="shared" si="0"/>
        <v>34</v>
      </c>
      <c r="W19" s="123"/>
      <c r="X19" s="123"/>
      <c r="Y19" s="123"/>
      <c r="Z19" s="123"/>
      <c r="AA19" s="134">
        <v>18</v>
      </c>
      <c r="AB19" s="123">
        <v>16</v>
      </c>
      <c r="AC19" s="133"/>
      <c r="AD19" s="133"/>
      <c r="AR19" s="1" t="s">
        <v>65</v>
      </c>
      <c r="AS19" s="61">
        <f>SUM(AT19:BE19)</f>
        <v>36</v>
      </c>
      <c r="AT19" s="124">
        <v>18</v>
      </c>
      <c r="AU19" s="123">
        <v>18</v>
      </c>
      <c r="AV19" s="123"/>
      <c r="AW19" s="123"/>
      <c r="AX19" s="134"/>
      <c r="AY19" s="123"/>
      <c r="AZ19" s="123"/>
      <c r="BA19" s="123"/>
      <c r="BB19" s="123"/>
      <c r="BC19" s="123"/>
    </row>
    <row r="20" spans="1:55" ht="15.75" x14ac:dyDescent="0.25">
      <c r="A20" s="55" t="s">
        <v>110</v>
      </c>
      <c r="B20" s="145">
        <v>198.38</v>
      </c>
      <c r="C20">
        <v>19</v>
      </c>
      <c r="D20" s="31"/>
      <c r="E20" s="31"/>
      <c r="F20" s="31"/>
      <c r="G20" s="55" t="s">
        <v>107</v>
      </c>
      <c r="H20" s="145">
        <v>202.46</v>
      </c>
      <c r="I20">
        <v>19</v>
      </c>
      <c r="J20" s="127"/>
      <c r="K20" s="127"/>
      <c r="L20" s="127"/>
      <c r="M20" s="154"/>
      <c r="O20" s="55" t="s">
        <v>118</v>
      </c>
      <c r="P20">
        <f>SUM(C21,I19)</f>
        <v>38</v>
      </c>
      <c r="AR20" s="1" t="s">
        <v>66</v>
      </c>
      <c r="AS20" s="61">
        <f>SUM(AT20:BE20)</f>
        <v>34</v>
      </c>
      <c r="AT20" s="124">
        <v>17</v>
      </c>
      <c r="AU20" s="123">
        <v>17</v>
      </c>
      <c r="AV20" s="123"/>
      <c r="AW20" s="123"/>
      <c r="AX20" s="134"/>
      <c r="AY20" s="123"/>
      <c r="AZ20" s="123"/>
      <c r="BA20" s="123"/>
      <c r="BB20" s="123"/>
      <c r="BC20" s="123"/>
    </row>
    <row r="21" spans="1:55" ht="15.75" x14ac:dyDescent="0.25">
      <c r="A21" s="55" t="s">
        <v>118</v>
      </c>
      <c r="B21" s="145">
        <v>196.62</v>
      </c>
      <c r="C21">
        <v>18</v>
      </c>
      <c r="D21" s="31"/>
      <c r="E21" s="31"/>
      <c r="F21" s="31"/>
      <c r="G21" s="55" t="s">
        <v>110</v>
      </c>
      <c r="H21" s="145">
        <v>195.28</v>
      </c>
      <c r="I21">
        <v>18</v>
      </c>
      <c r="J21" s="127"/>
      <c r="K21" s="127"/>
      <c r="L21" s="127"/>
      <c r="M21" s="154"/>
      <c r="O21" s="55" t="s">
        <v>110</v>
      </c>
      <c r="P21">
        <f>SUM(C20,I21)</f>
        <v>37</v>
      </c>
      <c r="AR21" s="159" t="s">
        <v>124</v>
      </c>
      <c r="AS21" s="61">
        <f>SUM(AT21:BE21)</f>
        <v>34</v>
      </c>
      <c r="AT21" s="123"/>
      <c r="AU21" s="123"/>
      <c r="AV21" s="123"/>
      <c r="AW21" s="123"/>
      <c r="AX21" s="134">
        <v>18</v>
      </c>
      <c r="AY21" s="123">
        <v>16</v>
      </c>
      <c r="AZ21" s="133"/>
      <c r="BA21" s="133"/>
      <c r="BB21" s="123"/>
      <c r="BC21" s="123"/>
    </row>
    <row r="22" spans="1:55" ht="15.75" x14ac:dyDescent="0.25">
      <c r="A22" s="55" t="s">
        <v>119</v>
      </c>
      <c r="B22" s="145">
        <v>194.86</v>
      </c>
      <c r="C22">
        <v>17</v>
      </c>
      <c r="D22" s="31"/>
      <c r="E22" s="31"/>
      <c r="F22" s="31"/>
      <c r="G22" s="55" t="s">
        <v>119</v>
      </c>
      <c r="H22" s="145">
        <v>184</v>
      </c>
      <c r="I22">
        <v>17</v>
      </c>
      <c r="J22" s="127"/>
      <c r="K22" s="127"/>
      <c r="L22" s="127"/>
      <c r="M22" s="154"/>
      <c r="O22" s="55" t="s">
        <v>119</v>
      </c>
      <c r="P22">
        <f>SUM(C22,I22)</f>
        <v>34</v>
      </c>
      <c r="AR22" s="1" t="s">
        <v>138</v>
      </c>
      <c r="AS22" s="61">
        <f>SUM(AT22:BE22)</f>
        <v>31</v>
      </c>
      <c r="AT22" s="66"/>
      <c r="AU22" s="66"/>
      <c r="AV22" s="60"/>
      <c r="AW22" s="60"/>
      <c r="AX22" s="66"/>
      <c r="AY22" s="66"/>
      <c r="AZ22" s="66"/>
      <c r="BA22" s="66"/>
      <c r="BB22" s="123">
        <v>14</v>
      </c>
      <c r="BC22" s="123">
        <v>17</v>
      </c>
    </row>
    <row r="23" spans="1:55" ht="15.75" x14ac:dyDescent="0.25">
      <c r="A23" s="137"/>
      <c r="B23" s="137"/>
      <c r="C23" s="137"/>
      <c r="D23" s="137"/>
      <c r="E23" s="137"/>
      <c r="F23" s="137"/>
      <c r="G23" s="137"/>
      <c r="H23" s="137"/>
      <c r="I23" s="127"/>
      <c r="J23" s="127"/>
      <c r="K23" s="127"/>
      <c r="L23" s="127"/>
      <c r="M23" s="137"/>
      <c r="AR23" s="1" t="s">
        <v>42</v>
      </c>
      <c r="AS23" s="61">
        <f>SUM(AT23:BE23)</f>
        <v>0</v>
      </c>
      <c r="AT23" s="133"/>
      <c r="AU23" s="133"/>
      <c r="AV23" s="133"/>
      <c r="AW23" s="133"/>
      <c r="AX23" s="133"/>
      <c r="AY23" s="133"/>
      <c r="AZ23" s="123"/>
      <c r="BA23" s="132"/>
      <c r="BB23" s="123"/>
      <c r="BC23" s="123"/>
    </row>
    <row r="24" spans="1:55" ht="15.75" x14ac:dyDescent="0.2">
      <c r="A24" s="55" t="s">
        <v>46</v>
      </c>
      <c r="B24" s="26" t="s">
        <v>13</v>
      </c>
      <c r="C24" s="20">
        <v>1</v>
      </c>
      <c r="D24" s="17">
        <v>2</v>
      </c>
      <c r="E24" s="18">
        <v>3</v>
      </c>
      <c r="F24" s="19">
        <v>4</v>
      </c>
      <c r="G24" s="55" t="s">
        <v>46</v>
      </c>
      <c r="H24" s="26" t="s">
        <v>13</v>
      </c>
      <c r="I24" s="20">
        <v>1</v>
      </c>
      <c r="J24" s="17">
        <v>2</v>
      </c>
      <c r="K24" s="18">
        <v>3</v>
      </c>
      <c r="L24" s="19">
        <v>4</v>
      </c>
      <c r="M24" s="141"/>
      <c r="P24" t="s">
        <v>122</v>
      </c>
    </row>
    <row r="25" spans="1:55" ht="15.75" x14ac:dyDescent="0.25">
      <c r="A25" s="55" t="s">
        <v>104</v>
      </c>
      <c r="B25" s="50">
        <v>361.46</v>
      </c>
      <c r="C25">
        <v>25</v>
      </c>
      <c r="D25" s="127"/>
      <c r="E25" s="127"/>
      <c r="F25" s="127"/>
      <c r="G25" s="55" t="s">
        <v>104</v>
      </c>
      <c r="H25" s="50">
        <v>358.04</v>
      </c>
      <c r="I25">
        <v>25</v>
      </c>
      <c r="J25" s="127"/>
      <c r="K25" s="127"/>
      <c r="L25" s="127"/>
      <c r="M25" s="152"/>
      <c r="O25" s="55" t="s">
        <v>104</v>
      </c>
      <c r="P25">
        <f>SUM(C25,I25)</f>
        <v>50</v>
      </c>
    </row>
    <row r="26" spans="1:55" ht="15.75" x14ac:dyDescent="0.25">
      <c r="A26" s="55" t="s">
        <v>106</v>
      </c>
      <c r="B26" s="50">
        <v>356.58</v>
      </c>
      <c r="C26">
        <v>24</v>
      </c>
      <c r="D26" s="127"/>
      <c r="E26" s="127"/>
      <c r="F26" s="127"/>
      <c r="G26" s="55" t="s">
        <v>113</v>
      </c>
      <c r="H26" s="50">
        <v>353.96</v>
      </c>
      <c r="I26">
        <v>24</v>
      </c>
      <c r="J26" s="127"/>
      <c r="K26" s="127"/>
      <c r="L26" s="127"/>
      <c r="M26" s="152"/>
      <c r="O26" s="55" t="s">
        <v>106</v>
      </c>
      <c r="P26">
        <f>SUM(C26,I29)</f>
        <v>45</v>
      </c>
    </row>
    <row r="27" spans="1:55" ht="15.75" x14ac:dyDescent="0.25">
      <c r="A27" s="55" t="s">
        <v>103</v>
      </c>
      <c r="B27" s="50">
        <v>348.7</v>
      </c>
      <c r="C27">
        <v>23</v>
      </c>
      <c r="D27" s="127"/>
      <c r="E27" s="127"/>
      <c r="F27" s="127"/>
      <c r="G27" s="55" t="s">
        <v>111</v>
      </c>
      <c r="H27" s="50">
        <v>353.06</v>
      </c>
      <c r="I27">
        <v>23</v>
      </c>
      <c r="J27" s="127"/>
      <c r="K27" s="127"/>
      <c r="L27" s="127"/>
      <c r="M27" s="152"/>
      <c r="O27" s="55" t="s">
        <v>103</v>
      </c>
      <c r="P27">
        <f>SUM(C27,I26)</f>
        <v>47</v>
      </c>
    </row>
    <row r="28" spans="1:55" ht="15.75" x14ac:dyDescent="0.25">
      <c r="A28" s="55" t="s">
        <v>102</v>
      </c>
      <c r="B28" s="50">
        <v>345.22</v>
      </c>
      <c r="C28">
        <v>22</v>
      </c>
      <c r="D28" s="127"/>
      <c r="E28" s="127"/>
      <c r="F28" s="127"/>
      <c r="G28" s="55" t="s">
        <v>108</v>
      </c>
      <c r="H28" s="50">
        <v>348.36</v>
      </c>
      <c r="I28">
        <v>22</v>
      </c>
      <c r="J28" s="127"/>
      <c r="K28" s="127"/>
      <c r="L28" s="127"/>
      <c r="M28" s="152"/>
      <c r="O28" s="55" t="s">
        <v>102</v>
      </c>
      <c r="P28">
        <f>SUM(C28,I30)</f>
        <v>42</v>
      </c>
    </row>
    <row r="29" spans="1:55" ht="15.75" x14ac:dyDescent="0.25">
      <c r="A29" s="55" t="s">
        <v>111</v>
      </c>
      <c r="B29" s="50">
        <v>342.1</v>
      </c>
      <c r="C29">
        <v>21</v>
      </c>
      <c r="D29" s="127"/>
      <c r="E29" s="127"/>
      <c r="F29" s="127"/>
      <c r="G29" s="55" t="s">
        <v>106</v>
      </c>
      <c r="H29" s="50">
        <v>347.88</v>
      </c>
      <c r="I29">
        <v>21</v>
      </c>
      <c r="J29" s="127"/>
      <c r="K29" s="127"/>
      <c r="L29" s="127"/>
      <c r="M29" s="152"/>
      <c r="O29" s="55" t="s">
        <v>111</v>
      </c>
      <c r="P29">
        <f>SUM(C29,I27)</f>
        <v>44</v>
      </c>
    </row>
    <row r="30" spans="1:55" ht="15.75" x14ac:dyDescent="0.25">
      <c r="A30" s="55" t="s">
        <v>108</v>
      </c>
      <c r="B30" s="50">
        <v>341.1</v>
      </c>
      <c r="C30">
        <v>20</v>
      </c>
      <c r="D30" s="127"/>
      <c r="E30" s="127"/>
      <c r="F30" s="127"/>
      <c r="G30" s="55" t="s">
        <v>102</v>
      </c>
      <c r="H30" s="50">
        <v>342.32</v>
      </c>
      <c r="I30">
        <v>20</v>
      </c>
      <c r="J30" s="127"/>
      <c r="K30" s="127"/>
      <c r="L30" s="127"/>
      <c r="M30" s="152"/>
      <c r="O30" s="55" t="s">
        <v>108</v>
      </c>
      <c r="P30">
        <f>SUM(C30,I28)</f>
        <v>42</v>
      </c>
    </row>
    <row r="31" spans="1:55" ht="15.75" x14ac:dyDescent="0.25">
      <c r="A31" s="55" t="s">
        <v>105</v>
      </c>
      <c r="B31" s="50">
        <v>340.22</v>
      </c>
      <c r="C31">
        <v>19</v>
      </c>
      <c r="D31" s="127"/>
      <c r="E31" s="127"/>
      <c r="F31" s="127"/>
      <c r="G31" s="55" t="s">
        <v>105</v>
      </c>
      <c r="H31" s="50">
        <v>334.7</v>
      </c>
      <c r="I31">
        <v>19</v>
      </c>
      <c r="J31" s="127"/>
      <c r="K31" s="127"/>
      <c r="L31" s="127"/>
      <c r="M31" s="152"/>
      <c r="O31" s="55" t="s">
        <v>105</v>
      </c>
      <c r="P31">
        <f>SUM(C31,I31)</f>
        <v>38</v>
      </c>
    </row>
    <row r="32" spans="1:55" ht="15.75" x14ac:dyDescent="0.25">
      <c r="A32" s="55" t="s">
        <v>107</v>
      </c>
      <c r="B32" s="50">
        <v>332.22</v>
      </c>
      <c r="C32">
        <v>18</v>
      </c>
      <c r="D32" s="127"/>
      <c r="E32" s="127"/>
      <c r="F32" s="127"/>
      <c r="G32" s="55" t="s">
        <v>112</v>
      </c>
      <c r="H32" s="50">
        <v>334.12</v>
      </c>
      <c r="I32">
        <v>18</v>
      </c>
      <c r="J32" s="127"/>
      <c r="K32" s="127"/>
      <c r="L32" s="127"/>
      <c r="M32" s="152"/>
      <c r="O32" s="55" t="s">
        <v>107</v>
      </c>
      <c r="P32">
        <f>SUM(C32,I33)</f>
        <v>35</v>
      </c>
    </row>
    <row r="33" spans="1:16" ht="15.75" x14ac:dyDescent="0.25">
      <c r="A33" s="55" t="s">
        <v>109</v>
      </c>
      <c r="B33" s="50">
        <v>330.58</v>
      </c>
      <c r="C33">
        <v>17</v>
      </c>
      <c r="D33" s="127"/>
      <c r="E33" s="127"/>
      <c r="F33" s="127"/>
      <c r="G33" s="55" t="s">
        <v>107</v>
      </c>
      <c r="H33" s="50">
        <v>332.88</v>
      </c>
      <c r="I33">
        <v>17</v>
      </c>
      <c r="J33" s="127"/>
      <c r="K33" s="127"/>
      <c r="L33" s="127"/>
      <c r="M33" s="152"/>
      <c r="O33" s="55" t="s">
        <v>109</v>
      </c>
      <c r="P33">
        <f>SUM(C33,I32)</f>
        <v>35</v>
      </c>
    </row>
    <row r="34" spans="1:16" ht="15.75" x14ac:dyDescent="0.25">
      <c r="A34" s="55" t="s">
        <v>110</v>
      </c>
      <c r="B34" s="50">
        <v>316.92</v>
      </c>
      <c r="C34">
        <v>16</v>
      </c>
      <c r="D34" s="127"/>
      <c r="E34" s="127"/>
      <c r="F34" s="127"/>
      <c r="G34" s="55" t="s">
        <v>110</v>
      </c>
      <c r="H34" s="50">
        <v>320.39999999999998</v>
      </c>
      <c r="I34">
        <v>16</v>
      </c>
      <c r="J34" s="127"/>
      <c r="K34" s="127"/>
      <c r="L34" s="127"/>
      <c r="M34" s="152"/>
      <c r="O34" s="55" t="s">
        <v>110</v>
      </c>
      <c r="P34">
        <f>SUM(C34,I34)</f>
        <v>32</v>
      </c>
    </row>
    <row r="35" spans="1:16" x14ac:dyDescent="0.2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</row>
    <row r="36" spans="1:16" ht="15.75" x14ac:dyDescent="0.2">
      <c r="A36" s="55" t="s">
        <v>46</v>
      </c>
      <c r="B36" s="26" t="s">
        <v>13</v>
      </c>
      <c r="C36" s="20">
        <v>1</v>
      </c>
      <c r="D36" s="17">
        <v>2</v>
      </c>
      <c r="E36" s="18">
        <v>3</v>
      </c>
      <c r="F36" s="19">
        <v>4</v>
      </c>
      <c r="G36" s="55" t="s">
        <v>46</v>
      </c>
      <c r="H36" s="26" t="s">
        <v>13</v>
      </c>
      <c r="I36" s="20">
        <v>1</v>
      </c>
      <c r="J36" s="17">
        <v>2</v>
      </c>
      <c r="K36" s="18">
        <v>3</v>
      </c>
      <c r="L36" s="19">
        <v>4</v>
      </c>
      <c r="M36" s="141"/>
      <c r="P36" t="s">
        <v>123</v>
      </c>
    </row>
    <row r="37" spans="1:16" ht="15.75" x14ac:dyDescent="0.25">
      <c r="A37" s="55" t="s">
        <v>111</v>
      </c>
      <c r="B37" s="50">
        <v>214.46</v>
      </c>
      <c r="C37">
        <v>25</v>
      </c>
      <c r="D37" s="129"/>
      <c r="E37" s="129"/>
      <c r="F37" s="129"/>
      <c r="G37" s="55" t="s">
        <v>104</v>
      </c>
      <c r="H37" s="50">
        <v>218.22</v>
      </c>
      <c r="I37">
        <v>25</v>
      </c>
      <c r="J37" s="129"/>
      <c r="K37" s="129"/>
      <c r="L37" s="129"/>
      <c r="M37" s="153"/>
      <c r="O37" s="55" t="s">
        <v>104</v>
      </c>
      <c r="P37">
        <f>SUM(C38,I37)</f>
        <v>49</v>
      </c>
    </row>
    <row r="38" spans="1:16" ht="15.75" x14ac:dyDescent="0.25">
      <c r="A38" s="55" t="s">
        <v>104</v>
      </c>
      <c r="B38" s="50">
        <v>211.92</v>
      </c>
      <c r="C38">
        <v>24</v>
      </c>
      <c r="D38" s="129"/>
      <c r="E38" s="129"/>
      <c r="F38" s="129"/>
      <c r="G38" s="55" t="s">
        <v>106</v>
      </c>
      <c r="H38" s="50">
        <v>215.7</v>
      </c>
      <c r="I38">
        <v>24</v>
      </c>
      <c r="J38" s="129"/>
      <c r="K38" s="129"/>
      <c r="L38" s="129"/>
      <c r="M38" s="153"/>
      <c r="O38" s="55" t="s">
        <v>106</v>
      </c>
      <c r="P38">
        <f>SUM(C41,I38)</f>
        <v>45</v>
      </c>
    </row>
    <row r="39" spans="1:16" ht="15.75" x14ac:dyDescent="0.25">
      <c r="A39" s="55" t="s">
        <v>108</v>
      </c>
      <c r="B39" s="50">
        <v>211.46</v>
      </c>
      <c r="C39">
        <v>23</v>
      </c>
      <c r="D39" s="129"/>
      <c r="E39" s="129"/>
      <c r="F39" s="129"/>
      <c r="G39" s="55" t="s">
        <v>107</v>
      </c>
      <c r="H39" s="50">
        <v>212.08</v>
      </c>
      <c r="I39">
        <v>23</v>
      </c>
      <c r="J39" s="129"/>
      <c r="K39" s="129"/>
      <c r="L39" s="129"/>
      <c r="M39" s="153"/>
      <c r="O39" s="55" t="s">
        <v>103</v>
      </c>
      <c r="P39">
        <f>SUM(C42,I42)</f>
        <v>40</v>
      </c>
    </row>
    <row r="40" spans="1:16" ht="15.75" x14ac:dyDescent="0.25">
      <c r="A40" s="55" t="s">
        <v>105</v>
      </c>
      <c r="B40" s="50">
        <v>209.3</v>
      </c>
      <c r="C40">
        <v>22</v>
      </c>
      <c r="D40" s="129"/>
      <c r="E40" s="129"/>
      <c r="F40" s="129"/>
      <c r="G40" s="55" t="s">
        <v>102</v>
      </c>
      <c r="H40" s="50">
        <v>210.08</v>
      </c>
      <c r="I40">
        <v>22</v>
      </c>
      <c r="J40" s="129"/>
      <c r="K40" s="129"/>
      <c r="L40" s="129"/>
      <c r="M40" s="153"/>
      <c r="O40" s="55" t="s">
        <v>102</v>
      </c>
      <c r="P40">
        <f>SUM(C45,I40)</f>
        <v>39</v>
      </c>
    </row>
    <row r="41" spans="1:16" ht="15.75" x14ac:dyDescent="0.25">
      <c r="A41" s="55" t="s">
        <v>106</v>
      </c>
      <c r="B41" s="50">
        <v>206.4</v>
      </c>
      <c r="C41">
        <v>21</v>
      </c>
      <c r="D41" s="129"/>
      <c r="E41" s="129"/>
      <c r="F41" s="129"/>
      <c r="G41" s="55" t="s">
        <v>105</v>
      </c>
      <c r="H41" s="50">
        <v>210</v>
      </c>
      <c r="I41">
        <v>21</v>
      </c>
      <c r="J41" s="129"/>
      <c r="K41" s="129"/>
      <c r="L41" s="129"/>
      <c r="M41" s="153"/>
      <c r="O41" s="55" t="s">
        <v>111</v>
      </c>
      <c r="P41">
        <f>SUM(C37,I44)</f>
        <v>43</v>
      </c>
    </row>
    <row r="42" spans="1:16" ht="15.75" x14ac:dyDescent="0.25">
      <c r="A42" s="55" t="s">
        <v>103</v>
      </c>
      <c r="B42" s="50">
        <v>202.7</v>
      </c>
      <c r="C42">
        <v>20</v>
      </c>
      <c r="D42" s="129"/>
      <c r="E42" s="129"/>
      <c r="F42" s="129"/>
      <c r="G42" s="55" t="s">
        <v>113</v>
      </c>
      <c r="H42" s="50">
        <v>209.66</v>
      </c>
      <c r="I42">
        <v>20</v>
      </c>
      <c r="J42" s="129"/>
      <c r="K42" s="129"/>
      <c r="L42" s="129"/>
      <c r="M42" s="153"/>
      <c r="O42" s="55" t="s">
        <v>108</v>
      </c>
      <c r="P42">
        <f>SUM(C39,I43)</f>
        <v>42</v>
      </c>
    </row>
    <row r="43" spans="1:16" ht="15.75" x14ac:dyDescent="0.25">
      <c r="A43" s="55" t="s">
        <v>107</v>
      </c>
      <c r="B43" s="50">
        <v>202.3</v>
      </c>
      <c r="C43">
        <v>19</v>
      </c>
      <c r="D43" s="129"/>
      <c r="E43" s="129"/>
      <c r="F43" s="129"/>
      <c r="G43" s="55" t="s">
        <v>108</v>
      </c>
      <c r="H43" s="50">
        <v>202.58</v>
      </c>
      <c r="I43">
        <v>19</v>
      </c>
      <c r="J43" s="129"/>
      <c r="K43" s="129"/>
      <c r="L43" s="129"/>
      <c r="M43" s="153"/>
      <c r="O43" s="55" t="s">
        <v>105</v>
      </c>
      <c r="P43">
        <f>SUM(C40,I41)</f>
        <v>43</v>
      </c>
    </row>
    <row r="44" spans="1:16" ht="15.75" x14ac:dyDescent="0.25">
      <c r="A44" s="55" t="s">
        <v>112</v>
      </c>
      <c r="B44" s="50">
        <v>199.36</v>
      </c>
      <c r="C44">
        <v>18</v>
      </c>
      <c r="D44" s="129"/>
      <c r="E44" s="129"/>
      <c r="F44" s="129"/>
      <c r="G44" s="55" t="s">
        <v>111</v>
      </c>
      <c r="H44" s="50">
        <v>200.92</v>
      </c>
      <c r="I44">
        <v>18</v>
      </c>
      <c r="J44" s="129"/>
      <c r="K44" s="129"/>
      <c r="L44" s="129"/>
      <c r="M44" s="153"/>
      <c r="O44" s="55" t="s">
        <v>107</v>
      </c>
      <c r="P44">
        <f>SUM(C43,I39)</f>
        <v>42</v>
      </c>
    </row>
    <row r="45" spans="1:16" ht="15.75" x14ac:dyDescent="0.25">
      <c r="A45" s="55" t="s">
        <v>102</v>
      </c>
      <c r="B45" s="50">
        <v>196.58</v>
      </c>
      <c r="C45">
        <v>17</v>
      </c>
      <c r="D45" s="129"/>
      <c r="E45" s="129"/>
      <c r="F45" s="129"/>
      <c r="G45" s="55" t="s">
        <v>112</v>
      </c>
      <c r="H45" s="50">
        <v>198.14</v>
      </c>
      <c r="I45">
        <v>17</v>
      </c>
      <c r="J45" s="129"/>
      <c r="K45" s="129"/>
      <c r="L45" s="129"/>
      <c r="M45" s="153"/>
      <c r="O45" s="55" t="s">
        <v>109</v>
      </c>
      <c r="P45">
        <f>SUM(C44,I45)</f>
        <v>35</v>
      </c>
    </row>
    <row r="46" spans="1:16" ht="15.75" x14ac:dyDescent="0.25">
      <c r="A46" s="55" t="s">
        <v>110</v>
      </c>
      <c r="B46" s="50">
        <v>192.3</v>
      </c>
      <c r="C46">
        <v>16</v>
      </c>
      <c r="D46" s="129"/>
      <c r="E46" s="129"/>
      <c r="F46" s="129"/>
      <c r="G46" s="55" t="s">
        <v>110</v>
      </c>
      <c r="H46" s="50">
        <v>185.86</v>
      </c>
      <c r="I46">
        <v>16</v>
      </c>
      <c r="J46" s="129"/>
      <c r="K46" s="129"/>
      <c r="L46" s="129"/>
      <c r="M46" s="153"/>
      <c r="O46" s="55" t="s">
        <v>110</v>
      </c>
      <c r="P46">
        <f>SUM(C46,I46)</f>
        <v>32</v>
      </c>
    </row>
    <row r="47" spans="1:16" ht="15.75" x14ac:dyDescent="0.25">
      <c r="A47" s="73"/>
      <c r="B47" s="71"/>
      <c r="C47" s="137"/>
      <c r="D47" s="153"/>
      <c r="E47" s="153"/>
      <c r="F47" s="153"/>
      <c r="G47" s="153"/>
      <c r="H47" s="73"/>
      <c r="I47" s="71"/>
      <c r="J47" s="137"/>
      <c r="K47" s="153"/>
      <c r="L47" s="153"/>
      <c r="M47" s="153"/>
      <c r="O47" s="73"/>
    </row>
    <row r="48" spans="1:16" ht="15.75" x14ac:dyDescent="0.2">
      <c r="A48" s="55" t="s">
        <v>46</v>
      </c>
      <c r="B48" s="26" t="s">
        <v>13</v>
      </c>
      <c r="C48" s="20">
        <v>1</v>
      </c>
      <c r="D48" s="17">
        <v>2</v>
      </c>
      <c r="E48" s="18">
        <v>3</v>
      </c>
      <c r="F48" s="19">
        <v>4</v>
      </c>
      <c r="G48" s="55" t="s">
        <v>46</v>
      </c>
      <c r="H48" s="26" t="s">
        <v>13</v>
      </c>
      <c r="I48" s="20">
        <v>1</v>
      </c>
      <c r="J48" s="17">
        <v>2</v>
      </c>
      <c r="K48" s="18">
        <v>3</v>
      </c>
      <c r="L48" s="19">
        <v>4</v>
      </c>
      <c r="M48" s="141"/>
      <c r="P48" t="s">
        <v>130</v>
      </c>
    </row>
    <row r="49" spans="1:16" ht="15.75" x14ac:dyDescent="0.25">
      <c r="A49" s="55" t="s">
        <v>108</v>
      </c>
      <c r="B49" s="50">
        <v>352.96</v>
      </c>
      <c r="C49">
        <v>25</v>
      </c>
      <c r="D49" s="127"/>
      <c r="E49" s="127"/>
      <c r="F49" s="127"/>
      <c r="G49" s="55" t="s">
        <v>103</v>
      </c>
      <c r="H49" s="50">
        <v>354.5</v>
      </c>
      <c r="I49">
        <v>25</v>
      </c>
      <c r="J49" s="127"/>
      <c r="K49" s="127"/>
      <c r="L49" s="127"/>
      <c r="M49" s="152"/>
      <c r="O49" s="55" t="s">
        <v>108</v>
      </c>
      <c r="P49">
        <f>SUM(C49,I52)</f>
        <v>47</v>
      </c>
    </row>
    <row r="50" spans="1:16" ht="15.75" x14ac:dyDescent="0.25">
      <c r="A50" s="55" t="s">
        <v>111</v>
      </c>
      <c r="B50" s="50">
        <v>347.88</v>
      </c>
      <c r="C50">
        <v>24</v>
      </c>
      <c r="D50" s="127"/>
      <c r="E50" s="127"/>
      <c r="F50" s="127"/>
      <c r="G50" s="55" t="s">
        <v>104</v>
      </c>
      <c r="H50" s="50">
        <v>350.06</v>
      </c>
      <c r="I50">
        <v>24</v>
      </c>
      <c r="J50" s="127"/>
      <c r="K50" s="127"/>
      <c r="L50" s="127"/>
      <c r="M50" s="152"/>
      <c r="O50" s="55" t="s">
        <v>111</v>
      </c>
      <c r="P50">
        <f>SUM(C50,I51)</f>
        <v>47</v>
      </c>
    </row>
    <row r="51" spans="1:16" ht="15.75" x14ac:dyDescent="0.25">
      <c r="A51" s="55" t="s">
        <v>103</v>
      </c>
      <c r="B51" s="50">
        <v>346.08</v>
      </c>
      <c r="C51">
        <v>23</v>
      </c>
      <c r="D51" s="127"/>
      <c r="E51" s="127"/>
      <c r="F51" s="127"/>
      <c r="G51" s="55" t="s">
        <v>111</v>
      </c>
      <c r="H51" s="50">
        <v>348.64</v>
      </c>
      <c r="I51">
        <v>23</v>
      </c>
      <c r="J51" s="127"/>
      <c r="K51" s="127"/>
      <c r="L51" s="127"/>
      <c r="M51" s="152"/>
      <c r="O51" s="55" t="s">
        <v>103</v>
      </c>
      <c r="P51">
        <f>SUM(C51,I49)</f>
        <v>48</v>
      </c>
    </row>
    <row r="52" spans="1:16" ht="15.75" x14ac:dyDescent="0.25">
      <c r="A52" s="55" t="s">
        <v>104</v>
      </c>
      <c r="B52" s="50">
        <v>345.22</v>
      </c>
      <c r="C52">
        <v>22</v>
      </c>
      <c r="D52" s="127"/>
      <c r="E52" s="127"/>
      <c r="F52" s="127"/>
      <c r="G52" s="55" t="s">
        <v>108</v>
      </c>
      <c r="H52" s="50">
        <v>345.04</v>
      </c>
      <c r="I52">
        <v>22</v>
      </c>
      <c r="J52" s="127"/>
      <c r="K52" s="127"/>
      <c r="L52" s="127"/>
      <c r="M52" s="152"/>
      <c r="O52" s="55" t="s">
        <v>104</v>
      </c>
      <c r="P52">
        <f>SUM(C52,I50)</f>
        <v>46</v>
      </c>
    </row>
    <row r="53" spans="1:16" ht="15.75" x14ac:dyDescent="0.25">
      <c r="A53" s="55" t="s">
        <v>102</v>
      </c>
      <c r="B53" s="50">
        <v>341.7</v>
      </c>
      <c r="C53">
        <v>21</v>
      </c>
      <c r="D53" s="127"/>
      <c r="E53" s="127"/>
      <c r="F53" s="127"/>
      <c r="G53" s="55" t="s">
        <v>105</v>
      </c>
      <c r="H53" s="50">
        <v>343.44</v>
      </c>
      <c r="I53">
        <v>21</v>
      </c>
      <c r="J53" s="127"/>
      <c r="K53" s="127"/>
      <c r="L53" s="127"/>
      <c r="M53" s="152"/>
      <c r="O53" s="55" t="s">
        <v>102</v>
      </c>
      <c r="P53">
        <f>SUM(C53,I55)</f>
        <v>40</v>
      </c>
    </row>
    <row r="54" spans="1:16" ht="15.75" x14ac:dyDescent="0.25">
      <c r="A54" s="55" t="s">
        <v>107</v>
      </c>
      <c r="B54" s="50">
        <v>333.7</v>
      </c>
      <c r="C54">
        <v>20</v>
      </c>
      <c r="D54" s="127"/>
      <c r="E54" s="127"/>
      <c r="F54" s="127"/>
      <c r="G54" s="55" t="s">
        <v>127</v>
      </c>
      <c r="H54" s="50">
        <v>339.88</v>
      </c>
      <c r="I54">
        <v>20</v>
      </c>
      <c r="J54" s="127"/>
      <c r="K54" s="127"/>
      <c r="L54" s="127"/>
      <c r="M54" s="152"/>
      <c r="O54" s="55" t="s">
        <v>107</v>
      </c>
      <c r="P54">
        <f>SUM(C54,I58)</f>
        <v>36</v>
      </c>
    </row>
    <row r="55" spans="1:16" ht="15.75" x14ac:dyDescent="0.25">
      <c r="A55" s="55" t="s">
        <v>126</v>
      </c>
      <c r="B55" s="50">
        <v>332.88</v>
      </c>
      <c r="C55">
        <v>19</v>
      </c>
      <c r="D55" s="127"/>
      <c r="E55" s="127"/>
      <c r="F55" s="127"/>
      <c r="G55" s="55" t="s">
        <v>102</v>
      </c>
      <c r="H55" s="50">
        <v>338.1</v>
      </c>
      <c r="I55">
        <v>19</v>
      </c>
      <c r="J55" s="127"/>
      <c r="K55" s="127"/>
      <c r="L55" s="127"/>
      <c r="M55" s="152"/>
      <c r="O55" s="55" t="s">
        <v>126</v>
      </c>
      <c r="P55">
        <f>SUM(C55,I57)</f>
        <v>36</v>
      </c>
    </row>
    <row r="56" spans="1:16" ht="15.75" x14ac:dyDescent="0.25">
      <c r="A56" s="55" t="s">
        <v>110</v>
      </c>
      <c r="B56" s="50">
        <v>327.52</v>
      </c>
      <c r="C56">
        <v>18</v>
      </c>
      <c r="D56" s="127"/>
      <c r="E56" s="127"/>
      <c r="F56" s="127"/>
      <c r="G56" s="55" t="s">
        <v>110</v>
      </c>
      <c r="H56" s="50">
        <v>325.74</v>
      </c>
      <c r="I56">
        <v>18</v>
      </c>
      <c r="J56" s="127"/>
      <c r="K56" s="127"/>
      <c r="L56" s="127"/>
      <c r="M56" s="152"/>
      <c r="O56" s="55" t="s">
        <v>110</v>
      </c>
      <c r="P56">
        <f>SUM(C56,I56)</f>
        <v>36</v>
      </c>
    </row>
    <row r="57" spans="1:16" ht="15.75" x14ac:dyDescent="0.25">
      <c r="A57" s="55" t="s">
        <v>105</v>
      </c>
      <c r="B57" s="50">
        <v>326.88</v>
      </c>
      <c r="C57">
        <v>17</v>
      </c>
      <c r="D57" s="127"/>
      <c r="E57" s="127"/>
      <c r="F57" s="127"/>
      <c r="G57" s="55" t="s">
        <v>126</v>
      </c>
      <c r="H57" s="50">
        <v>325.08</v>
      </c>
      <c r="I57">
        <v>17</v>
      </c>
      <c r="J57" s="127"/>
      <c r="K57" s="127"/>
      <c r="L57" s="127"/>
      <c r="M57" s="152"/>
      <c r="O57" s="55" t="s">
        <v>105</v>
      </c>
      <c r="P57">
        <f>SUM(C57,I53)</f>
        <v>38</v>
      </c>
    </row>
    <row r="58" spans="1:16" ht="15.75" x14ac:dyDescent="0.25">
      <c r="A58" s="55" t="s">
        <v>127</v>
      </c>
      <c r="B58" s="50">
        <v>317.27999999999997</v>
      </c>
      <c r="C58">
        <v>16</v>
      </c>
      <c r="D58" s="127"/>
      <c r="E58" s="127"/>
      <c r="F58" s="127"/>
      <c r="G58" s="55" t="s">
        <v>107</v>
      </c>
      <c r="H58" s="50">
        <v>315.7</v>
      </c>
      <c r="I58">
        <v>16</v>
      </c>
      <c r="J58" s="127"/>
      <c r="K58" s="127"/>
      <c r="L58" s="127"/>
      <c r="M58" s="152"/>
      <c r="O58" s="55" t="s">
        <v>127</v>
      </c>
      <c r="P58">
        <f>SUM(C58,I54)</f>
        <v>36</v>
      </c>
    </row>
    <row r="59" spans="1:16" x14ac:dyDescent="0.2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</row>
    <row r="60" spans="1:16" ht="15.75" x14ac:dyDescent="0.2">
      <c r="A60" s="55" t="s">
        <v>46</v>
      </c>
      <c r="B60" s="26" t="s">
        <v>13</v>
      </c>
      <c r="C60" s="20">
        <v>1</v>
      </c>
      <c r="D60" s="17">
        <v>2</v>
      </c>
      <c r="E60" s="18">
        <v>3</v>
      </c>
      <c r="F60" s="19">
        <v>4</v>
      </c>
      <c r="G60" s="55" t="s">
        <v>46</v>
      </c>
      <c r="H60" s="26" t="s">
        <v>13</v>
      </c>
      <c r="I60" s="20">
        <v>1</v>
      </c>
      <c r="J60" s="17">
        <v>2</v>
      </c>
      <c r="K60" s="18">
        <v>3</v>
      </c>
      <c r="L60" s="19">
        <v>4</v>
      </c>
      <c r="M60" s="137"/>
      <c r="P60" t="s">
        <v>131</v>
      </c>
    </row>
    <row r="61" spans="1:16" ht="15.75" x14ac:dyDescent="0.25">
      <c r="A61" s="55" t="s">
        <v>103</v>
      </c>
      <c r="B61" s="50">
        <v>216</v>
      </c>
      <c r="C61">
        <v>25</v>
      </c>
      <c r="D61" s="127"/>
      <c r="E61" s="127"/>
      <c r="F61" s="127"/>
      <c r="G61" s="55" t="s">
        <v>108</v>
      </c>
      <c r="H61" s="50">
        <v>213.08</v>
      </c>
      <c r="I61">
        <v>25</v>
      </c>
      <c r="J61" s="127"/>
      <c r="K61" s="127"/>
      <c r="L61" s="127"/>
      <c r="M61" s="137"/>
      <c r="O61" s="55" t="s">
        <v>108</v>
      </c>
      <c r="P61">
        <f>SUM(C65,I61)</f>
        <v>46</v>
      </c>
    </row>
    <row r="62" spans="1:16" ht="15.75" x14ac:dyDescent="0.25">
      <c r="A62" s="55" t="s">
        <v>111</v>
      </c>
      <c r="B62" s="50">
        <v>213.58</v>
      </c>
      <c r="C62">
        <v>24</v>
      </c>
      <c r="D62" s="127"/>
      <c r="E62" s="127"/>
      <c r="F62" s="127"/>
      <c r="G62" s="55" t="s">
        <v>111</v>
      </c>
      <c r="H62" s="50">
        <v>211.52</v>
      </c>
      <c r="I62">
        <v>24</v>
      </c>
      <c r="J62" s="127"/>
      <c r="K62" s="127"/>
      <c r="L62" s="127"/>
      <c r="M62" s="137"/>
      <c r="O62" s="55" t="s">
        <v>111</v>
      </c>
      <c r="P62">
        <f>SUM(C62,I62)</f>
        <v>48</v>
      </c>
    </row>
    <row r="63" spans="1:16" ht="15.75" x14ac:dyDescent="0.25">
      <c r="A63" s="55" t="s">
        <v>104</v>
      </c>
      <c r="B63" s="50">
        <v>211.06</v>
      </c>
      <c r="C63">
        <v>23</v>
      </c>
      <c r="D63" s="127"/>
      <c r="E63" s="127"/>
      <c r="F63" s="127"/>
      <c r="G63" s="55" t="s">
        <v>103</v>
      </c>
      <c r="H63" s="50">
        <v>209.78</v>
      </c>
      <c r="I63">
        <v>23</v>
      </c>
      <c r="J63" s="127"/>
      <c r="K63" s="127"/>
      <c r="L63" s="127"/>
      <c r="M63" s="137"/>
      <c r="O63" s="55" t="s">
        <v>103</v>
      </c>
      <c r="P63">
        <f>SUM(C61,I63)</f>
        <v>48</v>
      </c>
    </row>
    <row r="64" spans="1:16" ht="15.75" x14ac:dyDescent="0.25">
      <c r="A64" s="55" t="s">
        <v>127</v>
      </c>
      <c r="B64" s="50">
        <v>208.28</v>
      </c>
      <c r="C64">
        <v>22</v>
      </c>
      <c r="D64" s="127"/>
      <c r="E64" s="127"/>
      <c r="F64" s="127"/>
      <c r="G64" s="55" t="s">
        <v>102</v>
      </c>
      <c r="H64" s="50">
        <v>209.72</v>
      </c>
      <c r="I64">
        <v>22</v>
      </c>
      <c r="J64" s="127"/>
      <c r="K64" s="127"/>
      <c r="L64" s="127"/>
      <c r="M64" s="137"/>
      <c r="O64" s="55" t="s">
        <v>104</v>
      </c>
      <c r="P64">
        <f>SUM(C63,I67)</f>
        <v>42</v>
      </c>
    </row>
    <row r="65" spans="1:16" ht="15.75" x14ac:dyDescent="0.25">
      <c r="A65" s="55" t="s">
        <v>108</v>
      </c>
      <c r="B65" s="50">
        <v>208.04</v>
      </c>
      <c r="C65">
        <v>21</v>
      </c>
      <c r="D65" s="127"/>
      <c r="E65" s="127"/>
      <c r="F65" s="127"/>
      <c r="G65" s="55" t="s">
        <v>105</v>
      </c>
      <c r="H65" s="50">
        <v>209.5</v>
      </c>
      <c r="I65">
        <v>21</v>
      </c>
      <c r="J65" s="127"/>
      <c r="K65" s="127"/>
      <c r="L65" s="127"/>
      <c r="M65" s="137"/>
      <c r="O65" s="55" t="s">
        <v>102</v>
      </c>
      <c r="P65">
        <f>SUM(C67,I64)</f>
        <v>41</v>
      </c>
    </row>
    <row r="66" spans="1:16" ht="15.75" x14ac:dyDescent="0.25">
      <c r="A66" s="55" t="s">
        <v>105</v>
      </c>
      <c r="B66" s="50">
        <v>206.96</v>
      </c>
      <c r="C66">
        <v>20</v>
      </c>
      <c r="D66" s="127"/>
      <c r="E66" s="127"/>
      <c r="F66" s="127"/>
      <c r="G66" s="55" t="s">
        <v>127</v>
      </c>
      <c r="H66" s="50">
        <v>204.86</v>
      </c>
      <c r="I66">
        <v>20</v>
      </c>
      <c r="J66" s="127"/>
      <c r="K66" s="127"/>
      <c r="L66" s="127"/>
      <c r="M66" s="137"/>
      <c r="O66" s="55" t="s">
        <v>107</v>
      </c>
      <c r="P66">
        <f>SUM(C68,I69)</f>
        <v>35</v>
      </c>
    </row>
    <row r="67" spans="1:16" ht="15.75" x14ac:dyDescent="0.25">
      <c r="A67" s="55" t="s">
        <v>102</v>
      </c>
      <c r="B67" s="50">
        <v>206.02</v>
      </c>
      <c r="C67">
        <v>19</v>
      </c>
      <c r="D67" s="127"/>
      <c r="E67" s="127"/>
      <c r="F67" s="127"/>
      <c r="G67" s="55" t="s">
        <v>104</v>
      </c>
      <c r="H67" s="50">
        <v>203.86</v>
      </c>
      <c r="I67">
        <v>19</v>
      </c>
      <c r="J67" s="127"/>
      <c r="K67" s="127"/>
      <c r="L67" s="127"/>
      <c r="M67" s="137"/>
      <c r="O67" s="55" t="s">
        <v>126</v>
      </c>
      <c r="P67">
        <f>SUM(C70,I68)</f>
        <v>34</v>
      </c>
    </row>
    <row r="68" spans="1:16" ht="15.75" x14ac:dyDescent="0.25">
      <c r="A68" s="55" t="s">
        <v>107</v>
      </c>
      <c r="B68" s="50">
        <v>200.58</v>
      </c>
      <c r="C68">
        <v>18</v>
      </c>
      <c r="D68" s="127"/>
      <c r="E68" s="127"/>
      <c r="F68" s="127"/>
      <c r="G68" s="55" t="s">
        <v>126</v>
      </c>
      <c r="H68" s="50">
        <v>202.22</v>
      </c>
      <c r="I68">
        <v>18</v>
      </c>
      <c r="J68" s="127"/>
      <c r="K68" s="127"/>
      <c r="L68" s="127"/>
      <c r="M68" s="137"/>
      <c r="O68" s="55" t="s">
        <v>110</v>
      </c>
      <c r="P68">
        <f>SUM(C69,I70)</f>
        <v>33</v>
      </c>
    </row>
    <row r="69" spans="1:16" ht="15.75" x14ac:dyDescent="0.25">
      <c r="A69" s="55" t="s">
        <v>110</v>
      </c>
      <c r="B69" s="50">
        <v>199.28</v>
      </c>
      <c r="C69">
        <v>17</v>
      </c>
      <c r="D69" s="127"/>
      <c r="E69" s="127"/>
      <c r="F69" s="127"/>
      <c r="G69" s="55" t="s">
        <v>107</v>
      </c>
      <c r="H69" s="50">
        <v>201.96</v>
      </c>
      <c r="I69">
        <v>17</v>
      </c>
      <c r="J69" s="127"/>
      <c r="K69" s="127"/>
      <c r="L69" s="127"/>
      <c r="O69" s="55" t="s">
        <v>105</v>
      </c>
      <c r="P69">
        <f>SUM(C66,I65)</f>
        <v>41</v>
      </c>
    </row>
    <row r="70" spans="1:16" ht="15.75" x14ac:dyDescent="0.25">
      <c r="A70" s="55" t="s">
        <v>126</v>
      </c>
      <c r="B70" s="50">
        <v>199.28</v>
      </c>
      <c r="C70">
        <v>16</v>
      </c>
      <c r="D70" s="127"/>
      <c r="E70" s="127"/>
      <c r="F70" s="127"/>
      <c r="G70" s="55" t="s">
        <v>110</v>
      </c>
      <c r="H70" s="50">
        <v>195.64</v>
      </c>
      <c r="I70">
        <v>16</v>
      </c>
      <c r="J70" s="127"/>
      <c r="K70" s="127"/>
      <c r="L70" s="127"/>
      <c r="O70" s="55" t="s">
        <v>127</v>
      </c>
      <c r="P70">
        <f>SUM(C64,I66)</f>
        <v>42</v>
      </c>
    </row>
    <row r="75" spans="1:16" x14ac:dyDescent="0.2">
      <c r="A75" s="137"/>
      <c r="B75" s="170"/>
      <c r="C75" s="137"/>
      <c r="D75" s="137"/>
      <c r="E75" s="137"/>
      <c r="F75" s="137"/>
      <c r="G75" s="137"/>
      <c r="H75" s="137"/>
      <c r="I75" s="137"/>
      <c r="J75" s="137"/>
      <c r="K75" s="137"/>
    </row>
    <row r="76" spans="1:16" ht="20.25" x14ac:dyDescent="0.2">
      <c r="A76" s="169"/>
      <c r="B76" s="168"/>
      <c r="C76" s="167"/>
      <c r="D76" s="167"/>
      <c r="E76" s="167"/>
      <c r="F76" s="167"/>
      <c r="G76" s="167"/>
      <c r="H76" s="167"/>
      <c r="I76" s="137"/>
      <c r="J76" s="137"/>
      <c r="K76" s="137"/>
    </row>
    <row r="77" spans="1:16" ht="20.25" x14ac:dyDescent="0.2">
      <c r="A77" s="169"/>
      <c r="B77" s="168"/>
      <c r="C77" s="167"/>
      <c r="D77" s="167"/>
      <c r="E77" s="167"/>
      <c r="F77" s="167"/>
      <c r="G77" s="167"/>
      <c r="H77" s="167"/>
      <c r="I77" s="137"/>
      <c r="J77" s="137"/>
      <c r="K77" s="137"/>
    </row>
    <row r="78" spans="1:16" ht="20.25" x14ac:dyDescent="0.2">
      <c r="A78" s="169"/>
      <c r="B78" s="168"/>
      <c r="C78" s="167"/>
      <c r="D78" s="167"/>
      <c r="E78" s="167"/>
      <c r="F78" s="167"/>
      <c r="G78" s="167"/>
      <c r="H78" s="167"/>
      <c r="I78" s="137"/>
      <c r="J78" s="137"/>
      <c r="K78" s="137"/>
    </row>
    <row r="79" spans="1:16" ht="20.25" x14ac:dyDescent="0.2">
      <c r="A79" s="169"/>
      <c r="B79" s="168"/>
      <c r="C79" s="167"/>
      <c r="D79" s="167"/>
      <c r="E79" s="167"/>
      <c r="F79" s="167"/>
      <c r="G79" s="167"/>
      <c r="H79" s="167"/>
      <c r="I79" s="137"/>
      <c r="J79" s="137"/>
      <c r="K79" s="137"/>
    </row>
    <row r="80" spans="1:16" ht="20.25" x14ac:dyDescent="0.2">
      <c r="A80" s="169"/>
      <c r="B80" s="168"/>
      <c r="C80" s="167"/>
      <c r="D80" s="167"/>
      <c r="E80" s="167"/>
      <c r="F80" s="167"/>
      <c r="G80" s="167"/>
      <c r="H80" s="167"/>
      <c r="I80" s="137"/>
      <c r="J80" s="137"/>
      <c r="K80" s="137"/>
    </row>
    <row r="81" spans="1:11" ht="20.25" x14ac:dyDescent="0.2">
      <c r="A81" s="169"/>
      <c r="B81" s="168"/>
      <c r="C81" s="167"/>
      <c r="D81" s="167"/>
      <c r="E81" s="167"/>
      <c r="F81" s="167"/>
      <c r="G81" s="167"/>
      <c r="H81" s="167"/>
      <c r="I81" s="137"/>
      <c r="J81" s="137"/>
      <c r="K81" s="137"/>
    </row>
    <row r="82" spans="1:11" ht="20.25" x14ac:dyDescent="0.2">
      <c r="A82" s="169"/>
      <c r="B82" s="168"/>
      <c r="C82" s="167"/>
      <c r="D82" s="167"/>
      <c r="E82" s="167"/>
      <c r="F82" s="167"/>
      <c r="G82" s="167"/>
      <c r="H82" s="167"/>
      <c r="I82" s="137"/>
      <c r="J82" s="137"/>
      <c r="K82" s="137"/>
    </row>
    <row r="83" spans="1:11" ht="20.25" x14ac:dyDescent="0.2">
      <c r="A83" s="169"/>
      <c r="B83" s="168"/>
      <c r="C83" s="167"/>
      <c r="D83" s="167"/>
      <c r="E83" s="167"/>
      <c r="F83" s="167"/>
      <c r="G83" s="167"/>
      <c r="H83" s="167"/>
      <c r="I83" s="137"/>
      <c r="J83" s="137"/>
      <c r="K83" s="137"/>
    </row>
    <row r="84" spans="1:11" ht="15.75" x14ac:dyDescent="0.2">
      <c r="A84" s="162"/>
      <c r="B84" s="157"/>
      <c r="C84" s="158"/>
      <c r="D84" s="158"/>
      <c r="E84" s="158"/>
      <c r="F84" s="158"/>
      <c r="G84" s="158"/>
      <c r="H84" s="158"/>
      <c r="I84" s="137"/>
      <c r="J84" s="137"/>
      <c r="K84" s="137"/>
    </row>
    <row r="85" spans="1:11" ht="15.75" x14ac:dyDescent="0.2">
      <c r="A85" s="162"/>
      <c r="B85" s="165"/>
      <c r="C85" s="158"/>
      <c r="D85" s="158"/>
      <c r="E85" s="158"/>
      <c r="F85" s="157"/>
      <c r="G85" s="163"/>
      <c r="H85" s="163"/>
      <c r="I85" s="137"/>
      <c r="J85" s="137"/>
      <c r="K85" s="137"/>
    </row>
    <row r="86" spans="1:11" ht="15.75" x14ac:dyDescent="0.2">
      <c r="A86" s="162"/>
      <c r="B86" s="165"/>
      <c r="C86" s="158"/>
      <c r="D86" s="158"/>
      <c r="E86" s="157"/>
      <c r="F86" s="158"/>
      <c r="G86" s="158"/>
      <c r="H86" s="158"/>
      <c r="I86" s="137"/>
      <c r="J86" s="137"/>
      <c r="K86" s="137"/>
    </row>
    <row r="87" spans="1:11" ht="15.75" x14ac:dyDescent="0.2">
      <c r="A87" s="162"/>
      <c r="B87" s="165"/>
      <c r="C87" s="158"/>
      <c r="D87" s="163"/>
      <c r="E87" s="158"/>
      <c r="F87" s="163"/>
      <c r="G87" s="158"/>
      <c r="H87" s="158"/>
    </row>
    <row r="88" spans="1:11" ht="15.75" x14ac:dyDescent="0.2">
      <c r="A88" s="162"/>
      <c r="B88" s="165"/>
      <c r="C88" s="158"/>
      <c r="D88" s="158"/>
      <c r="E88" s="158"/>
      <c r="F88" s="158"/>
      <c r="G88" s="163"/>
      <c r="H88" s="163"/>
    </row>
    <row r="89" spans="1:11" ht="15.75" x14ac:dyDescent="0.2">
      <c r="A89" s="162"/>
      <c r="B89" s="165"/>
      <c r="C89" s="158"/>
      <c r="D89" s="158"/>
      <c r="E89" s="158"/>
      <c r="F89" s="158"/>
      <c r="G89" s="164"/>
      <c r="H89" s="158"/>
    </row>
    <row r="90" spans="1:11" ht="15.75" x14ac:dyDescent="0.2">
      <c r="A90" s="162"/>
      <c r="B90" s="165"/>
      <c r="C90" s="158"/>
      <c r="D90" s="158"/>
      <c r="E90" s="158"/>
      <c r="F90" s="158"/>
      <c r="G90" s="164"/>
      <c r="H90" s="158"/>
    </row>
    <row r="91" spans="1:11" ht="15.75" x14ac:dyDescent="0.2">
      <c r="A91" s="162"/>
      <c r="B91" s="165"/>
      <c r="C91" s="158"/>
      <c r="D91" s="158"/>
      <c r="E91" s="158"/>
      <c r="F91" s="158"/>
      <c r="G91" s="163"/>
      <c r="H91" s="163"/>
    </row>
    <row r="92" spans="1:11" ht="15.75" x14ac:dyDescent="0.2">
      <c r="A92" s="162"/>
      <c r="B92" s="165"/>
      <c r="C92" s="158"/>
      <c r="D92" s="158"/>
      <c r="E92" s="158"/>
      <c r="F92" s="158"/>
      <c r="G92" s="164"/>
      <c r="H92" s="158"/>
    </row>
    <row r="93" spans="1:11" ht="15.75" x14ac:dyDescent="0.2">
      <c r="A93" s="162"/>
      <c r="B93" s="165"/>
      <c r="C93" s="158"/>
      <c r="D93" s="158"/>
      <c r="E93" s="158"/>
      <c r="F93" s="158"/>
      <c r="G93" s="163"/>
      <c r="H93" s="163"/>
    </row>
    <row r="94" spans="1:11" ht="15.75" x14ac:dyDescent="0.2">
      <c r="A94" s="162"/>
      <c r="B94" s="165"/>
      <c r="C94" s="158"/>
      <c r="D94" s="158"/>
      <c r="E94" s="158"/>
      <c r="F94" s="158"/>
      <c r="G94" s="158"/>
      <c r="H94" s="158"/>
    </row>
    <row r="95" spans="1:11" ht="15.75" x14ac:dyDescent="0.2">
      <c r="A95" s="162"/>
      <c r="B95" s="165"/>
      <c r="C95" s="163"/>
      <c r="D95" s="163"/>
      <c r="E95" s="163"/>
      <c r="F95" s="163"/>
      <c r="G95" s="164"/>
      <c r="H95" s="164"/>
    </row>
    <row r="96" spans="1:11" ht="15.75" x14ac:dyDescent="0.2">
      <c r="A96" s="162"/>
      <c r="B96" s="165"/>
      <c r="C96" s="158"/>
      <c r="D96" s="158"/>
      <c r="E96" s="158"/>
      <c r="F96" s="158"/>
      <c r="G96" s="164"/>
      <c r="H96" s="158"/>
    </row>
    <row r="97" spans="1:8" ht="15.75" x14ac:dyDescent="0.2">
      <c r="A97" s="162"/>
      <c r="B97" s="165"/>
      <c r="C97" s="158"/>
      <c r="D97" s="158"/>
      <c r="E97" s="158"/>
      <c r="F97" s="158"/>
      <c r="G97" s="164"/>
      <c r="H97" s="158"/>
    </row>
    <row r="98" spans="1:8" ht="15.75" x14ac:dyDescent="0.2">
      <c r="A98" s="162"/>
      <c r="B98" s="165"/>
      <c r="C98" s="158"/>
      <c r="D98" s="158"/>
      <c r="E98" s="158"/>
      <c r="F98" s="158"/>
      <c r="G98" s="164"/>
      <c r="H98" s="158"/>
    </row>
    <row r="99" spans="1:8" ht="15.75" x14ac:dyDescent="0.2">
      <c r="A99" s="164"/>
      <c r="B99" s="165"/>
      <c r="C99" s="158"/>
      <c r="D99" s="158"/>
      <c r="E99" s="158"/>
      <c r="F99" s="158"/>
      <c r="G99" s="164"/>
      <c r="H99" s="158"/>
    </row>
    <row r="100" spans="1:8" ht="15.75" x14ac:dyDescent="0.2">
      <c r="A100" s="164"/>
      <c r="B100" s="165"/>
      <c r="C100" s="163"/>
      <c r="D100" s="163"/>
      <c r="E100" s="158"/>
      <c r="F100" s="158"/>
      <c r="G100" s="164"/>
      <c r="H100" s="158"/>
    </row>
    <row r="101" spans="1:8" ht="15.75" x14ac:dyDescent="0.2">
      <c r="A101" s="164"/>
      <c r="B101" s="165"/>
      <c r="C101" s="158"/>
      <c r="D101" s="158"/>
      <c r="E101" s="163"/>
      <c r="F101" s="163"/>
      <c r="G101" s="163"/>
      <c r="H101" s="163"/>
    </row>
    <row r="102" spans="1:8" x14ac:dyDescent="0.2">
      <c r="A102" s="137"/>
      <c r="B102" s="137"/>
      <c r="C102" s="137"/>
      <c r="D102" s="137"/>
      <c r="E102" s="137"/>
      <c r="F102" s="137"/>
      <c r="G102" s="137"/>
      <c r="H102" s="137"/>
    </row>
  </sheetData>
  <sortState ref="AR4:BC102">
    <sortCondition descending="1" ref="AS3:AS102"/>
  </sortState>
  <mergeCells count="7">
    <mergeCell ref="AZ2:BA2"/>
    <mergeCell ref="BB2:BC2"/>
    <mergeCell ref="AR1:AR2"/>
    <mergeCell ref="AS1:AS2"/>
    <mergeCell ref="AT2:AU2"/>
    <mergeCell ref="AV2:AW2"/>
    <mergeCell ref="AX2:AY2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C42"/>
  <sheetViews>
    <sheetView topLeftCell="A4" zoomScale="85" zoomScaleNormal="85" workbookViewId="0">
      <selection activeCell="H31" sqref="H31:O40"/>
    </sheetView>
  </sheetViews>
  <sheetFormatPr baseColWidth="10" defaultRowHeight="15" x14ac:dyDescent="0.2"/>
  <cols>
    <col min="1" max="1" width="1" style="13" customWidth="1"/>
    <col min="2" max="2" width="3.85546875" style="13" customWidth="1"/>
    <col min="3" max="3" width="5.7109375" style="11" customWidth="1"/>
    <col min="4" max="4" width="7.28515625" style="3" customWidth="1"/>
    <col min="5" max="5" width="20.7109375" style="3" customWidth="1"/>
    <col min="6" max="7" width="10.7109375" style="4" customWidth="1"/>
    <col min="8" max="8" width="11.140625" style="4" customWidth="1"/>
    <col min="9" max="9" width="10.7109375" style="4" customWidth="1"/>
    <col min="10" max="11" width="7.85546875" style="4" customWidth="1"/>
    <col min="12" max="13" width="7.85546875" style="9" customWidth="1"/>
    <col min="14" max="14" width="11.140625" style="9" customWidth="1"/>
    <col min="15" max="15" width="9.7109375" style="9" customWidth="1"/>
    <col min="16" max="19" width="7.85546875" style="2" customWidth="1"/>
    <col min="20" max="20" width="10.42578125" style="2" bestFit="1" customWidth="1"/>
    <col min="21" max="21" width="23.28515625" style="2" bestFit="1" customWidth="1"/>
    <col min="22" max="22" width="1" customWidth="1"/>
    <col min="26" max="26" width="21.7109375" bestFit="1" customWidth="1"/>
    <col min="27" max="28" width="5.85546875" bestFit="1" customWidth="1"/>
  </cols>
  <sheetData>
    <row r="1" spans="1:29" ht="12.75" x14ac:dyDescent="0.2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</row>
    <row r="2" spans="1:29" ht="43.5" customHeight="1" x14ac:dyDescent="0.2">
      <c r="A2" s="12"/>
      <c r="B2" s="238" t="s">
        <v>76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14"/>
      <c r="X2" s="150"/>
      <c r="Y2" s="150"/>
    </row>
    <row r="3" spans="1:29" ht="12.75" x14ac:dyDescent="0.2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  <c r="X3" s="150"/>
      <c r="Y3" s="150"/>
    </row>
    <row r="4" spans="1:29" s="2" customFormat="1" ht="12.75" x14ac:dyDescent="0.2">
      <c r="A4" s="12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2"/>
      <c r="X4" s="77"/>
      <c r="Y4" s="77"/>
    </row>
    <row r="5" spans="1:29" s="2" customFormat="1" ht="12.7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X5" s="77"/>
      <c r="Y5" s="77"/>
    </row>
    <row r="6" spans="1:29" s="2" customFormat="1" ht="18" customHeight="1" x14ac:dyDescent="0.2">
      <c r="A6" s="12"/>
      <c r="B6" s="240">
        <v>44814</v>
      </c>
      <c r="C6" s="227" t="s">
        <v>15</v>
      </c>
      <c r="D6" s="228" t="s">
        <v>56</v>
      </c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9"/>
      <c r="R6" s="14"/>
      <c r="S6" s="14"/>
      <c r="T6" s="5"/>
      <c r="U6" s="5"/>
      <c r="V6" s="5"/>
      <c r="X6" s="77"/>
      <c r="Y6" s="77"/>
    </row>
    <row r="7" spans="1:29" s="2" customFormat="1" ht="18" customHeight="1" x14ac:dyDescent="0.2">
      <c r="A7" s="12"/>
      <c r="B7" s="240"/>
      <c r="C7" s="227"/>
      <c r="D7" s="230" t="s">
        <v>1</v>
      </c>
      <c r="E7" s="219" t="s">
        <v>10</v>
      </c>
      <c r="F7" s="231" t="s">
        <v>36</v>
      </c>
      <c r="G7" s="231"/>
      <c r="H7" s="219" t="s">
        <v>4</v>
      </c>
      <c r="I7" s="219"/>
      <c r="J7" s="198" t="s">
        <v>0</v>
      </c>
      <c r="K7" s="198"/>
      <c r="L7" s="231" t="s">
        <v>7</v>
      </c>
      <c r="M7" s="231"/>
      <c r="N7" s="232" t="s">
        <v>2</v>
      </c>
      <c r="O7" s="234" t="s">
        <v>49</v>
      </c>
      <c r="P7" s="235"/>
      <c r="Q7" s="236" t="s">
        <v>44</v>
      </c>
      <c r="R7" s="14"/>
      <c r="S7" s="14"/>
      <c r="T7" s="5"/>
      <c r="U7" s="5"/>
      <c r="V7" s="5"/>
      <c r="X7" s="77"/>
      <c r="Y7" s="77"/>
    </row>
    <row r="8" spans="1:29" s="2" customFormat="1" ht="18" customHeight="1" x14ac:dyDescent="0.2">
      <c r="A8" s="12"/>
      <c r="B8" s="240"/>
      <c r="C8" s="227"/>
      <c r="D8" s="230"/>
      <c r="E8" s="219"/>
      <c r="F8" s="231"/>
      <c r="G8" s="231"/>
      <c r="H8" s="219"/>
      <c r="I8" s="219"/>
      <c r="J8" s="198"/>
      <c r="K8" s="198"/>
      <c r="L8" s="231"/>
      <c r="M8" s="231"/>
      <c r="N8" s="233"/>
      <c r="O8" s="69" t="s">
        <v>47</v>
      </c>
      <c r="P8" s="69" t="s">
        <v>48</v>
      </c>
      <c r="Q8" s="237"/>
      <c r="R8" s="14"/>
      <c r="S8" s="14"/>
      <c r="T8" s="5"/>
      <c r="U8" s="5"/>
      <c r="V8" s="5"/>
      <c r="X8" s="77"/>
      <c r="Y8" s="77"/>
    </row>
    <row r="9" spans="1:29" s="2" customFormat="1" ht="18" customHeight="1" x14ac:dyDescent="0.2">
      <c r="A9" s="12"/>
      <c r="B9" s="240"/>
      <c r="C9" s="227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X9" s="77"/>
      <c r="Y9" s="77"/>
    </row>
    <row r="10" spans="1:29" s="2" customFormat="1" ht="18" customHeight="1" x14ac:dyDescent="0.2">
      <c r="A10" s="12"/>
      <c r="B10" s="240"/>
      <c r="C10" s="227"/>
      <c r="D10" s="217" t="s">
        <v>57</v>
      </c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8"/>
      <c r="U10" s="218"/>
      <c r="V10" s="12"/>
      <c r="X10" s="77"/>
      <c r="Y10" s="77"/>
    </row>
    <row r="11" spans="1:29" s="2" customFormat="1" ht="18" customHeight="1" x14ac:dyDescent="0.2">
      <c r="A11" s="12"/>
      <c r="B11" s="240"/>
      <c r="C11" s="227"/>
      <c r="D11" s="230" t="s">
        <v>1</v>
      </c>
      <c r="E11" s="219" t="s">
        <v>10</v>
      </c>
      <c r="F11" s="220" t="s">
        <v>27</v>
      </c>
      <c r="G11" s="222" t="s">
        <v>14</v>
      </c>
      <c r="H11" s="223" t="s">
        <v>11</v>
      </c>
      <c r="I11" s="224"/>
      <c r="J11" s="224"/>
      <c r="K11" s="224"/>
      <c r="L11" s="224"/>
      <c r="M11" s="224"/>
      <c r="N11" s="223" t="s">
        <v>12</v>
      </c>
      <c r="O11" s="224"/>
      <c r="P11" s="224"/>
      <c r="Q11" s="224"/>
      <c r="R11" s="224"/>
      <c r="S11" s="224"/>
      <c r="T11" s="215" t="s">
        <v>7</v>
      </c>
      <c r="U11" s="215" t="s">
        <v>83</v>
      </c>
      <c r="V11" s="12"/>
      <c r="X11" s="77"/>
      <c r="Y11" s="77"/>
    </row>
    <row r="12" spans="1:29" s="2" customFormat="1" ht="18" customHeight="1" x14ac:dyDescent="0.2">
      <c r="A12" s="12"/>
      <c r="B12" s="240"/>
      <c r="C12" s="227"/>
      <c r="D12" s="230"/>
      <c r="E12" s="219"/>
      <c r="F12" s="221"/>
      <c r="G12" s="222"/>
      <c r="H12" s="55" t="s">
        <v>46</v>
      </c>
      <c r="I12" s="26" t="s">
        <v>13</v>
      </c>
      <c r="J12" s="20">
        <v>1</v>
      </c>
      <c r="K12" s="17">
        <v>2</v>
      </c>
      <c r="L12" s="18">
        <v>3</v>
      </c>
      <c r="M12" s="19">
        <v>4</v>
      </c>
      <c r="N12" s="55" t="s">
        <v>46</v>
      </c>
      <c r="O12" s="26" t="s">
        <v>13</v>
      </c>
      <c r="P12" s="20">
        <v>1</v>
      </c>
      <c r="Q12" s="17">
        <v>2</v>
      </c>
      <c r="R12" s="18">
        <v>3</v>
      </c>
      <c r="S12" s="19">
        <v>4</v>
      </c>
      <c r="T12" s="216"/>
      <c r="U12" s="216"/>
      <c r="V12" s="12"/>
      <c r="Y12" s="77"/>
      <c r="Z12" s="77"/>
      <c r="AA12" s="77"/>
      <c r="AB12" s="77"/>
      <c r="AC12" s="77"/>
    </row>
    <row r="13" spans="1:29" s="2" customFormat="1" ht="18" customHeight="1" x14ac:dyDescent="0.2">
      <c r="A13" s="12"/>
      <c r="B13" s="240"/>
      <c r="C13" s="227"/>
      <c r="D13" s="68">
        <v>1</v>
      </c>
      <c r="E13" s="1" t="s">
        <v>58</v>
      </c>
      <c r="F13" s="124">
        <v>25</v>
      </c>
      <c r="G13" s="125">
        <f>I13+O13</f>
        <v>712.66</v>
      </c>
      <c r="H13" s="55" t="s">
        <v>102</v>
      </c>
      <c r="I13" s="50">
        <v>352.88</v>
      </c>
      <c r="J13" s="31"/>
      <c r="K13" s="31"/>
      <c r="L13" s="31"/>
      <c r="M13" s="31"/>
      <c r="N13" s="55" t="s">
        <v>104</v>
      </c>
      <c r="O13" s="145">
        <v>359.78</v>
      </c>
      <c r="P13" s="65"/>
      <c r="Q13" s="31"/>
      <c r="R13" s="65"/>
      <c r="S13" s="65"/>
      <c r="T13" s="84" t="s">
        <v>42</v>
      </c>
      <c r="U13" s="84" t="s">
        <v>86</v>
      </c>
      <c r="V13" s="12"/>
      <c r="Y13" s="77"/>
      <c r="Z13" s="73"/>
      <c r="AA13" s="151"/>
      <c r="AB13" s="151"/>
      <c r="AC13" s="151"/>
    </row>
    <row r="14" spans="1:29" s="2" customFormat="1" ht="18" customHeight="1" x14ac:dyDescent="0.2">
      <c r="A14" s="12"/>
      <c r="B14" s="240"/>
      <c r="C14" s="227"/>
      <c r="D14" s="68">
        <v>2</v>
      </c>
      <c r="E14" s="1" t="s">
        <v>59</v>
      </c>
      <c r="F14" s="124">
        <v>24</v>
      </c>
      <c r="G14" s="125">
        <f t="shared" ref="G14:G21" si="0">I14+O14</f>
        <v>699.24</v>
      </c>
      <c r="H14" s="55" t="s">
        <v>105</v>
      </c>
      <c r="I14" s="50">
        <v>345.92</v>
      </c>
      <c r="J14" s="31"/>
      <c r="K14" s="31"/>
      <c r="L14" s="65"/>
      <c r="M14" s="31"/>
      <c r="N14" s="55" t="s">
        <v>102</v>
      </c>
      <c r="O14" s="145">
        <v>353.32</v>
      </c>
      <c r="P14" s="31"/>
      <c r="Q14" s="31"/>
      <c r="R14" s="31"/>
      <c r="S14" s="31"/>
      <c r="T14" s="84" t="s">
        <v>84</v>
      </c>
      <c r="U14" s="84" t="s">
        <v>87</v>
      </c>
      <c r="V14" s="12"/>
      <c r="Y14" s="77"/>
      <c r="Z14" s="73"/>
      <c r="AA14" s="77"/>
      <c r="AB14" s="77"/>
      <c r="AC14" s="77"/>
    </row>
    <row r="15" spans="1:29" s="2" customFormat="1" ht="18" customHeight="1" x14ac:dyDescent="0.2">
      <c r="A15" s="12"/>
      <c r="B15" s="240"/>
      <c r="C15" s="227"/>
      <c r="D15" s="68">
        <v>3</v>
      </c>
      <c r="E15" s="1" t="s">
        <v>60</v>
      </c>
      <c r="F15" s="124">
        <v>23</v>
      </c>
      <c r="G15" s="125">
        <f t="shared" si="0"/>
        <v>698.76</v>
      </c>
      <c r="H15" s="55" t="s">
        <v>117</v>
      </c>
      <c r="I15" s="50">
        <v>351.78</v>
      </c>
      <c r="J15" s="31"/>
      <c r="K15" s="65"/>
      <c r="L15" s="31"/>
      <c r="M15" s="31"/>
      <c r="N15" s="55" t="s">
        <v>105</v>
      </c>
      <c r="O15" s="145">
        <v>346.98</v>
      </c>
      <c r="P15" s="31"/>
      <c r="Q15" s="31"/>
      <c r="R15" s="31"/>
      <c r="S15" s="31"/>
      <c r="T15" s="84" t="s">
        <v>42</v>
      </c>
      <c r="U15" s="84" t="s">
        <v>88</v>
      </c>
      <c r="V15" s="12"/>
      <c r="Y15" s="77"/>
      <c r="Z15" s="73"/>
      <c r="AA15" s="77"/>
      <c r="AB15" s="77"/>
      <c r="AC15" s="77"/>
    </row>
    <row r="16" spans="1:29" s="2" customFormat="1" ht="18" customHeight="1" x14ac:dyDescent="0.2">
      <c r="A16" s="12"/>
      <c r="B16" s="240"/>
      <c r="C16" s="227"/>
      <c r="D16" s="68">
        <v>4</v>
      </c>
      <c r="E16" s="1" t="s">
        <v>63</v>
      </c>
      <c r="F16" s="124">
        <v>22</v>
      </c>
      <c r="G16" s="125">
        <f t="shared" si="0"/>
        <v>694.26</v>
      </c>
      <c r="H16" s="55" t="s">
        <v>104</v>
      </c>
      <c r="I16" s="50">
        <v>357.7</v>
      </c>
      <c r="J16" s="31"/>
      <c r="K16" s="65"/>
      <c r="L16" s="65"/>
      <c r="M16" s="31"/>
      <c r="N16" s="55" t="s">
        <v>107</v>
      </c>
      <c r="O16" s="145">
        <v>336.56</v>
      </c>
      <c r="P16" s="31"/>
      <c r="Q16" s="31"/>
      <c r="R16" s="31"/>
      <c r="S16" s="31"/>
      <c r="T16" s="84" t="s">
        <v>42</v>
      </c>
      <c r="U16" s="84" t="s">
        <v>89</v>
      </c>
      <c r="V16" s="12"/>
      <c r="Y16" s="77"/>
      <c r="Z16" s="73"/>
      <c r="AA16" s="77"/>
      <c r="AB16" s="77"/>
      <c r="AC16" s="77"/>
    </row>
    <row r="17" spans="1:29" s="2" customFormat="1" ht="18" customHeight="1" x14ac:dyDescent="0.2">
      <c r="A17" s="12"/>
      <c r="B17" s="240"/>
      <c r="C17" s="227"/>
      <c r="D17" s="68">
        <v>5</v>
      </c>
      <c r="E17" s="1" t="s">
        <v>62</v>
      </c>
      <c r="F17" s="124">
        <v>21</v>
      </c>
      <c r="G17" s="125">
        <f t="shared" si="0"/>
        <v>681.74</v>
      </c>
      <c r="H17" s="55" t="s">
        <v>118</v>
      </c>
      <c r="I17" s="50">
        <v>326.5</v>
      </c>
      <c r="J17" s="31"/>
      <c r="K17" s="31"/>
      <c r="L17" s="31"/>
      <c r="M17" s="31"/>
      <c r="N17" s="55" t="s">
        <v>106</v>
      </c>
      <c r="O17" s="145">
        <v>355.24</v>
      </c>
      <c r="P17" s="31"/>
      <c r="Q17" s="31"/>
      <c r="R17" s="31"/>
      <c r="S17" s="31"/>
      <c r="T17" s="84" t="s">
        <v>84</v>
      </c>
      <c r="U17" s="84" t="s">
        <v>87</v>
      </c>
      <c r="V17" s="12"/>
      <c r="Y17" s="77"/>
      <c r="Z17" s="73"/>
      <c r="AA17" s="77"/>
      <c r="AB17" s="77"/>
      <c r="AC17" s="77"/>
    </row>
    <row r="18" spans="1:29" s="2" customFormat="1" ht="18" customHeight="1" x14ac:dyDescent="0.2">
      <c r="A18" s="12"/>
      <c r="B18" s="240"/>
      <c r="C18" s="227"/>
      <c r="D18" s="68">
        <v>6</v>
      </c>
      <c r="E18" s="1" t="s">
        <v>61</v>
      </c>
      <c r="F18" s="124">
        <v>20</v>
      </c>
      <c r="G18" s="125">
        <f t="shared" si="0"/>
        <v>680.07999999999993</v>
      </c>
      <c r="H18" s="55" t="s">
        <v>106</v>
      </c>
      <c r="I18" s="50">
        <v>349.88</v>
      </c>
      <c r="J18" s="31"/>
      <c r="K18" s="31"/>
      <c r="L18" s="31"/>
      <c r="M18" s="31"/>
      <c r="N18" s="55" t="s">
        <v>110</v>
      </c>
      <c r="O18" s="145">
        <v>330.2</v>
      </c>
      <c r="P18" s="31"/>
      <c r="Q18" s="31"/>
      <c r="R18" s="31"/>
      <c r="S18" s="31"/>
      <c r="T18" s="84" t="s">
        <v>42</v>
      </c>
      <c r="U18" s="84" t="s">
        <v>86</v>
      </c>
      <c r="V18" s="12"/>
      <c r="Y18" s="77"/>
      <c r="Z18" s="73"/>
      <c r="AA18" s="77"/>
      <c r="AB18" s="77"/>
      <c r="AC18" s="77"/>
    </row>
    <row r="19" spans="1:29" s="2" customFormat="1" ht="18" customHeight="1" x14ac:dyDescent="0.2">
      <c r="A19" s="12"/>
      <c r="B19" s="240"/>
      <c r="C19" s="227"/>
      <c r="D19" s="68">
        <v>7</v>
      </c>
      <c r="E19" s="1" t="s">
        <v>64</v>
      </c>
      <c r="F19" s="124">
        <v>19</v>
      </c>
      <c r="G19" s="125">
        <f t="shared" si="0"/>
        <v>672.5</v>
      </c>
      <c r="H19" s="55" t="s">
        <v>110</v>
      </c>
      <c r="I19" s="50">
        <v>321.76</v>
      </c>
      <c r="J19" s="31"/>
      <c r="K19" s="31"/>
      <c r="L19" s="31"/>
      <c r="M19" s="31"/>
      <c r="N19" s="55" t="s">
        <v>117</v>
      </c>
      <c r="O19" s="145">
        <v>350.74</v>
      </c>
      <c r="P19" s="31"/>
      <c r="Q19" s="31"/>
      <c r="R19" s="31"/>
      <c r="S19" s="31"/>
      <c r="T19" s="84" t="s">
        <v>84</v>
      </c>
      <c r="U19" s="84" t="s">
        <v>90</v>
      </c>
      <c r="V19" s="12"/>
      <c r="Y19" s="77"/>
      <c r="Z19" s="73"/>
      <c r="AA19" s="77"/>
      <c r="AB19" s="77"/>
      <c r="AC19" s="77"/>
    </row>
    <row r="20" spans="1:29" s="2" customFormat="1" ht="18" customHeight="1" x14ac:dyDescent="0.2">
      <c r="A20" s="12"/>
      <c r="B20" s="240"/>
      <c r="C20" s="227"/>
      <c r="D20" s="68">
        <v>8</v>
      </c>
      <c r="E20" s="1" t="s">
        <v>65</v>
      </c>
      <c r="F20" s="124">
        <v>18</v>
      </c>
      <c r="G20" s="125">
        <f t="shared" si="0"/>
        <v>654.74</v>
      </c>
      <c r="H20" s="55" t="s">
        <v>107</v>
      </c>
      <c r="I20" s="50">
        <v>331.68</v>
      </c>
      <c r="J20" s="31"/>
      <c r="K20" s="31"/>
      <c r="L20" s="31"/>
      <c r="M20" s="31"/>
      <c r="N20" s="55" t="s">
        <v>119</v>
      </c>
      <c r="O20" s="145">
        <v>323.06</v>
      </c>
      <c r="P20" s="31"/>
      <c r="Q20" s="31"/>
      <c r="R20" s="31"/>
      <c r="S20" s="31"/>
      <c r="T20" s="84" t="s">
        <v>42</v>
      </c>
      <c r="U20" s="84" t="s">
        <v>91</v>
      </c>
      <c r="V20" s="12"/>
      <c r="Y20" s="77"/>
      <c r="Z20" s="73"/>
      <c r="AA20" s="77"/>
      <c r="AB20" s="77"/>
      <c r="AC20" s="77"/>
    </row>
    <row r="21" spans="1:29" s="2" customFormat="1" ht="18" customHeight="1" x14ac:dyDescent="0.2">
      <c r="A21" s="12"/>
      <c r="B21" s="240"/>
      <c r="C21" s="227"/>
      <c r="D21" s="68">
        <v>9</v>
      </c>
      <c r="E21" s="1" t="s">
        <v>66</v>
      </c>
      <c r="F21" s="124">
        <v>17</v>
      </c>
      <c r="G21" s="125">
        <f t="shared" si="0"/>
        <v>620.12</v>
      </c>
      <c r="H21" s="55" t="s">
        <v>119</v>
      </c>
      <c r="I21" s="50">
        <v>295.89999999999998</v>
      </c>
      <c r="J21" s="31"/>
      <c r="K21" s="31"/>
      <c r="L21" s="31"/>
      <c r="M21" s="31"/>
      <c r="N21" s="55" t="s">
        <v>118</v>
      </c>
      <c r="O21" s="145">
        <v>324.22000000000003</v>
      </c>
      <c r="P21" s="31"/>
      <c r="Q21" s="31"/>
      <c r="R21" s="31"/>
      <c r="S21" s="31"/>
      <c r="T21" s="84" t="s">
        <v>85</v>
      </c>
      <c r="U21" s="84" t="s">
        <v>92</v>
      </c>
      <c r="V21" s="12"/>
      <c r="Y21" s="77"/>
      <c r="Z21" s="73"/>
      <c r="AA21" s="77"/>
      <c r="AB21" s="77"/>
      <c r="AC21" s="77"/>
    </row>
    <row r="22" spans="1:29" s="2" customFormat="1" ht="18" customHeight="1" x14ac:dyDescent="0.2">
      <c r="A22" s="12"/>
      <c r="B22" s="240"/>
      <c r="C22" s="12"/>
      <c r="D22" s="12"/>
      <c r="E22" s="56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Y22" s="77"/>
      <c r="Z22" s="77"/>
      <c r="AA22" s="77"/>
      <c r="AB22" s="77"/>
      <c r="AC22" s="77"/>
    </row>
    <row r="23" spans="1:29" s="2" customFormat="1" ht="18" customHeight="1" x14ac:dyDescent="0.2">
      <c r="A23" s="12"/>
      <c r="B23" s="240"/>
      <c r="C23" s="225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12"/>
    </row>
    <row r="24" spans="1:29" s="2" customFormat="1" ht="18" customHeight="1" x14ac:dyDescent="0.2">
      <c r="A24" s="12"/>
      <c r="B24" s="240"/>
      <c r="C24" s="12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2"/>
      <c r="U24" s="12"/>
      <c r="V24" s="12"/>
    </row>
    <row r="25" spans="1:29" s="2" customFormat="1" ht="18" customHeight="1" x14ac:dyDescent="0.2">
      <c r="A25" s="12"/>
      <c r="B25" s="240"/>
      <c r="C25" s="227" t="s">
        <v>16</v>
      </c>
      <c r="D25" s="228" t="s">
        <v>56</v>
      </c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9"/>
      <c r="R25" s="14"/>
      <c r="S25" s="14"/>
      <c r="T25" s="5"/>
      <c r="U25" s="5"/>
      <c r="V25" s="5"/>
    </row>
    <row r="26" spans="1:29" s="2" customFormat="1" ht="18" customHeight="1" x14ac:dyDescent="0.2">
      <c r="A26" s="12"/>
      <c r="B26" s="240"/>
      <c r="C26" s="227"/>
      <c r="D26" s="230" t="s">
        <v>1</v>
      </c>
      <c r="E26" s="219" t="s">
        <v>10</v>
      </c>
      <c r="F26" s="231" t="s">
        <v>36</v>
      </c>
      <c r="G26" s="231"/>
      <c r="H26" s="219" t="s">
        <v>4</v>
      </c>
      <c r="I26" s="219"/>
      <c r="J26" s="198" t="s">
        <v>0</v>
      </c>
      <c r="K26" s="198"/>
      <c r="L26" s="231" t="s">
        <v>7</v>
      </c>
      <c r="M26" s="231"/>
      <c r="N26" s="232" t="s">
        <v>2</v>
      </c>
      <c r="O26" s="234" t="s">
        <v>49</v>
      </c>
      <c r="P26" s="235"/>
      <c r="Q26" s="236" t="s">
        <v>44</v>
      </c>
      <c r="R26" s="14"/>
      <c r="S26" s="14"/>
      <c r="T26" s="5"/>
      <c r="U26" s="5"/>
      <c r="V26" s="5"/>
    </row>
    <row r="27" spans="1:29" s="2" customFormat="1" ht="18" customHeight="1" x14ac:dyDescent="0.2">
      <c r="A27" s="12"/>
      <c r="B27" s="240"/>
      <c r="C27" s="227"/>
      <c r="D27" s="230"/>
      <c r="E27" s="219"/>
      <c r="F27" s="231"/>
      <c r="G27" s="231"/>
      <c r="H27" s="219"/>
      <c r="I27" s="219"/>
      <c r="J27" s="198"/>
      <c r="K27" s="198"/>
      <c r="L27" s="231"/>
      <c r="M27" s="231"/>
      <c r="N27" s="233"/>
      <c r="O27" s="69" t="s">
        <v>47</v>
      </c>
      <c r="P27" s="69" t="s">
        <v>48</v>
      </c>
      <c r="Q27" s="237"/>
      <c r="R27" s="14"/>
      <c r="S27" s="14"/>
      <c r="T27" s="5"/>
      <c r="U27" s="5"/>
      <c r="V27" s="5"/>
    </row>
    <row r="28" spans="1:29" s="2" customFormat="1" ht="18" customHeight="1" x14ac:dyDescent="0.2">
      <c r="A28" s="12"/>
      <c r="B28" s="240"/>
      <c r="C28" s="22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9" s="2" customFormat="1" ht="18" customHeight="1" x14ac:dyDescent="0.2">
      <c r="A29" s="12"/>
      <c r="B29" s="240"/>
      <c r="C29" s="227"/>
      <c r="D29" s="217" t="s">
        <v>17</v>
      </c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8"/>
      <c r="U29" s="218"/>
      <c r="V29" s="12"/>
    </row>
    <row r="30" spans="1:29" s="2" customFormat="1" ht="18" customHeight="1" x14ac:dyDescent="0.2">
      <c r="A30" s="12"/>
      <c r="B30" s="240"/>
      <c r="C30" s="227"/>
      <c r="D30" s="196" t="s">
        <v>1</v>
      </c>
      <c r="E30" s="219" t="s">
        <v>10</v>
      </c>
      <c r="F30" s="220" t="s">
        <v>3</v>
      </c>
      <c r="G30" s="222" t="s">
        <v>14</v>
      </c>
      <c r="H30" s="223" t="s">
        <v>11</v>
      </c>
      <c r="I30" s="224"/>
      <c r="J30" s="224"/>
      <c r="K30" s="224"/>
      <c r="L30" s="224"/>
      <c r="M30" s="224"/>
      <c r="N30" s="223" t="s">
        <v>12</v>
      </c>
      <c r="O30" s="224"/>
      <c r="P30" s="224"/>
      <c r="Q30" s="224"/>
      <c r="R30" s="224"/>
      <c r="S30" s="224"/>
      <c r="T30" s="215" t="s">
        <v>7</v>
      </c>
      <c r="U30" s="215" t="s">
        <v>83</v>
      </c>
      <c r="V30" s="12"/>
    </row>
    <row r="31" spans="1:29" s="2" customFormat="1" ht="18" customHeight="1" x14ac:dyDescent="0.2">
      <c r="A31" s="12"/>
      <c r="B31" s="240"/>
      <c r="C31" s="227"/>
      <c r="D31" s="196"/>
      <c r="E31" s="219"/>
      <c r="F31" s="221"/>
      <c r="G31" s="222"/>
      <c r="H31" s="55" t="s">
        <v>46</v>
      </c>
      <c r="I31" s="26" t="s">
        <v>13</v>
      </c>
      <c r="J31" s="20">
        <v>1</v>
      </c>
      <c r="K31" s="17">
        <v>2</v>
      </c>
      <c r="L31" s="18">
        <v>3</v>
      </c>
      <c r="M31" s="19">
        <v>4</v>
      </c>
      <c r="N31" s="55" t="s">
        <v>46</v>
      </c>
      <c r="O31" s="26" t="s">
        <v>13</v>
      </c>
      <c r="P31" s="20">
        <v>1</v>
      </c>
      <c r="Q31" s="17">
        <v>2</v>
      </c>
      <c r="R31" s="18">
        <v>3</v>
      </c>
      <c r="S31" s="19">
        <v>4</v>
      </c>
      <c r="T31" s="216"/>
      <c r="U31" s="216"/>
      <c r="V31" s="12"/>
    </row>
    <row r="32" spans="1:29" s="2" customFormat="1" ht="18" customHeight="1" x14ac:dyDescent="0.2">
      <c r="A32" s="12"/>
      <c r="B32" s="240"/>
      <c r="C32" s="227"/>
      <c r="D32" s="68">
        <v>1</v>
      </c>
      <c r="E32" s="1" t="s">
        <v>58</v>
      </c>
      <c r="F32" s="124">
        <v>25</v>
      </c>
      <c r="G32" s="59">
        <f>I32+O32</f>
        <v>425.68</v>
      </c>
      <c r="H32" s="55" t="s">
        <v>104</v>
      </c>
      <c r="I32" s="145">
        <v>214.38</v>
      </c>
      <c r="J32" s="31"/>
      <c r="K32" s="31"/>
      <c r="L32" s="31"/>
      <c r="M32" s="31"/>
      <c r="N32" s="55" t="s">
        <v>102</v>
      </c>
      <c r="O32" s="145">
        <v>211.3</v>
      </c>
      <c r="P32" s="31"/>
      <c r="Q32" s="31"/>
      <c r="R32" s="31"/>
      <c r="S32" s="31"/>
      <c r="T32" s="120" t="s">
        <v>42</v>
      </c>
      <c r="U32" s="120" t="s">
        <v>86</v>
      </c>
      <c r="V32" s="12"/>
    </row>
    <row r="33" spans="1:22" s="2" customFormat="1" ht="18" customHeight="1" x14ac:dyDescent="0.2">
      <c r="A33" s="12"/>
      <c r="B33" s="240"/>
      <c r="C33" s="227"/>
      <c r="D33" s="68">
        <v>2</v>
      </c>
      <c r="E33" s="1" t="s">
        <v>60</v>
      </c>
      <c r="F33" s="124">
        <v>24</v>
      </c>
      <c r="G33" s="59">
        <f t="shared" ref="G33:G40" si="1">I33+O33</f>
        <v>422.08000000000004</v>
      </c>
      <c r="H33" s="55" t="s">
        <v>105</v>
      </c>
      <c r="I33" s="145">
        <v>208.78</v>
      </c>
      <c r="J33" s="65"/>
      <c r="K33" s="65"/>
      <c r="L33" s="31"/>
      <c r="M33" s="31"/>
      <c r="N33" s="55" t="s">
        <v>117</v>
      </c>
      <c r="O33" s="145">
        <v>213.3</v>
      </c>
      <c r="P33" s="31"/>
      <c r="Q33" s="31"/>
      <c r="R33" s="31"/>
      <c r="S33" s="31"/>
      <c r="T33" s="120" t="s">
        <v>42</v>
      </c>
      <c r="U33" s="120" t="s">
        <v>88</v>
      </c>
      <c r="V33" s="12"/>
    </row>
    <row r="34" spans="1:22" s="2" customFormat="1" ht="18" customHeight="1" x14ac:dyDescent="0.2">
      <c r="A34" s="12"/>
      <c r="B34" s="240"/>
      <c r="C34" s="227"/>
      <c r="D34" s="68">
        <v>3</v>
      </c>
      <c r="E34" s="1" t="s">
        <v>59</v>
      </c>
      <c r="F34" s="124">
        <v>23</v>
      </c>
      <c r="G34" s="59">
        <f t="shared" si="1"/>
        <v>421.06</v>
      </c>
      <c r="H34" s="55" t="s">
        <v>102</v>
      </c>
      <c r="I34" s="145">
        <v>212.7</v>
      </c>
      <c r="J34" s="31"/>
      <c r="K34" s="31"/>
      <c r="L34" s="31"/>
      <c r="M34" s="31"/>
      <c r="N34" s="55" t="s">
        <v>105</v>
      </c>
      <c r="O34" s="145">
        <v>208.36</v>
      </c>
      <c r="P34" s="31"/>
      <c r="Q34" s="65"/>
      <c r="R34" s="65"/>
      <c r="S34" s="31"/>
      <c r="T34" s="120" t="s">
        <v>84</v>
      </c>
      <c r="U34" s="120" t="s">
        <v>87</v>
      </c>
      <c r="V34" s="12"/>
    </row>
    <row r="35" spans="1:22" s="2" customFormat="1" ht="18" customHeight="1" x14ac:dyDescent="0.2">
      <c r="A35" s="12"/>
      <c r="B35" s="240"/>
      <c r="C35" s="227"/>
      <c r="D35" s="68">
        <v>4</v>
      </c>
      <c r="E35" s="1" t="s">
        <v>62</v>
      </c>
      <c r="F35" s="124">
        <v>22</v>
      </c>
      <c r="G35" s="59">
        <f t="shared" si="1"/>
        <v>420.6</v>
      </c>
      <c r="H35" s="55" t="s">
        <v>106</v>
      </c>
      <c r="I35" s="145">
        <v>214.32</v>
      </c>
      <c r="J35" s="31"/>
      <c r="K35" s="31"/>
      <c r="L35" s="31"/>
      <c r="M35" s="31"/>
      <c r="N35" s="55" t="s">
        <v>118</v>
      </c>
      <c r="O35" s="145">
        <v>206.28</v>
      </c>
      <c r="P35" s="65"/>
      <c r="Q35" s="65"/>
      <c r="R35" s="31"/>
      <c r="S35" s="31"/>
      <c r="T35" s="120" t="s">
        <v>84</v>
      </c>
      <c r="U35" s="120" t="s">
        <v>87</v>
      </c>
      <c r="V35" s="12"/>
    </row>
    <row r="36" spans="1:22" s="2" customFormat="1" ht="18" customHeight="1" x14ac:dyDescent="0.2">
      <c r="A36" s="12"/>
      <c r="B36" s="240"/>
      <c r="C36" s="227"/>
      <c r="D36" s="68">
        <v>5</v>
      </c>
      <c r="E36" s="1" t="s">
        <v>63</v>
      </c>
      <c r="F36" s="124">
        <v>21</v>
      </c>
      <c r="G36" s="59">
        <f t="shared" si="1"/>
        <v>415.9</v>
      </c>
      <c r="H36" s="55" t="s">
        <v>107</v>
      </c>
      <c r="I36" s="145">
        <v>199</v>
      </c>
      <c r="J36" s="31"/>
      <c r="K36" s="65"/>
      <c r="L36" s="31"/>
      <c r="M36" s="31"/>
      <c r="N36" s="55" t="s">
        <v>104</v>
      </c>
      <c r="O36" s="145">
        <v>216.9</v>
      </c>
      <c r="P36" s="31"/>
      <c r="Q36" s="65"/>
      <c r="R36" s="65"/>
      <c r="S36" s="31"/>
      <c r="T36" s="120" t="s">
        <v>42</v>
      </c>
      <c r="U36" s="120" t="s">
        <v>89</v>
      </c>
      <c r="V36" s="12"/>
    </row>
    <row r="37" spans="1:22" s="2" customFormat="1" ht="18" customHeight="1" x14ac:dyDescent="0.2">
      <c r="A37" s="12"/>
      <c r="B37" s="240"/>
      <c r="C37" s="227"/>
      <c r="D37" s="68">
        <v>6</v>
      </c>
      <c r="E37" s="1" t="s">
        <v>61</v>
      </c>
      <c r="F37" s="124">
        <v>20</v>
      </c>
      <c r="G37" s="59">
        <f t="shared" si="1"/>
        <v>409.96000000000004</v>
      </c>
      <c r="H37" s="55" t="s">
        <v>110</v>
      </c>
      <c r="I37" s="145">
        <v>198.38</v>
      </c>
      <c r="J37" s="31"/>
      <c r="K37" s="31"/>
      <c r="L37" s="31"/>
      <c r="M37" s="31"/>
      <c r="N37" s="55" t="s">
        <v>106</v>
      </c>
      <c r="O37" s="145">
        <v>211.58</v>
      </c>
      <c r="P37" s="31"/>
      <c r="Q37" s="31"/>
      <c r="R37" s="31"/>
      <c r="S37" s="31"/>
      <c r="T37" s="120" t="s">
        <v>42</v>
      </c>
      <c r="U37" s="120" t="s">
        <v>86</v>
      </c>
      <c r="V37" s="12"/>
    </row>
    <row r="38" spans="1:22" s="2" customFormat="1" ht="18" customHeight="1" x14ac:dyDescent="0.2">
      <c r="A38" s="12"/>
      <c r="B38" s="240"/>
      <c r="C38" s="227"/>
      <c r="D38" s="68">
        <v>7</v>
      </c>
      <c r="E38" s="1" t="s">
        <v>64</v>
      </c>
      <c r="F38" s="124">
        <v>19</v>
      </c>
      <c r="G38" s="59">
        <f t="shared" si="1"/>
        <v>402.91999999999996</v>
      </c>
      <c r="H38" s="55" t="s">
        <v>117</v>
      </c>
      <c r="I38" s="145">
        <v>207.64</v>
      </c>
      <c r="J38" s="31"/>
      <c r="K38" s="31"/>
      <c r="L38" s="31"/>
      <c r="M38" s="31"/>
      <c r="N38" s="55" t="s">
        <v>110</v>
      </c>
      <c r="O38" s="145">
        <v>195.28</v>
      </c>
      <c r="P38" s="31"/>
      <c r="Q38" s="31"/>
      <c r="R38" s="31"/>
      <c r="S38" s="31"/>
      <c r="T38" s="120" t="s">
        <v>84</v>
      </c>
      <c r="U38" s="120" t="s">
        <v>90</v>
      </c>
      <c r="V38" s="12"/>
    </row>
    <row r="39" spans="1:22" s="2" customFormat="1" ht="18" customHeight="1" x14ac:dyDescent="0.2">
      <c r="A39" s="12"/>
      <c r="B39" s="240"/>
      <c r="C39" s="227"/>
      <c r="D39" s="68">
        <v>8</v>
      </c>
      <c r="E39" s="1" t="s">
        <v>65</v>
      </c>
      <c r="F39" s="124">
        <v>18</v>
      </c>
      <c r="G39" s="59">
        <f t="shared" si="1"/>
        <v>397.32000000000005</v>
      </c>
      <c r="H39" s="55" t="s">
        <v>119</v>
      </c>
      <c r="I39" s="145">
        <v>194.86</v>
      </c>
      <c r="J39" s="31"/>
      <c r="K39" s="31"/>
      <c r="L39" s="31"/>
      <c r="M39" s="31"/>
      <c r="N39" s="55" t="s">
        <v>107</v>
      </c>
      <c r="O39" s="145">
        <v>202.46</v>
      </c>
      <c r="P39" s="31"/>
      <c r="Q39" s="31"/>
      <c r="R39" s="31"/>
      <c r="S39" s="31"/>
      <c r="T39" s="120" t="s">
        <v>42</v>
      </c>
      <c r="U39" s="120" t="s">
        <v>91</v>
      </c>
      <c r="V39" s="12"/>
    </row>
    <row r="40" spans="1:22" s="2" customFormat="1" ht="18" customHeight="1" x14ac:dyDescent="0.2">
      <c r="A40" s="12"/>
      <c r="B40" s="240"/>
      <c r="C40" s="227"/>
      <c r="D40" s="68">
        <v>9</v>
      </c>
      <c r="E40" s="1" t="s">
        <v>66</v>
      </c>
      <c r="F40" s="124">
        <v>17</v>
      </c>
      <c r="G40" s="59">
        <f t="shared" si="1"/>
        <v>380.62</v>
      </c>
      <c r="H40" s="55" t="s">
        <v>118</v>
      </c>
      <c r="I40" s="145">
        <v>196.62</v>
      </c>
      <c r="J40" s="31"/>
      <c r="K40" s="31"/>
      <c r="L40" s="31"/>
      <c r="M40" s="31"/>
      <c r="N40" s="55" t="s">
        <v>119</v>
      </c>
      <c r="O40" s="145">
        <v>184</v>
      </c>
      <c r="P40" s="31"/>
      <c r="Q40" s="31"/>
      <c r="R40" s="31"/>
      <c r="S40" s="31"/>
      <c r="T40" s="120" t="s">
        <v>85</v>
      </c>
      <c r="U40" s="120" t="s">
        <v>92</v>
      </c>
      <c r="V40" s="12"/>
    </row>
    <row r="41" spans="1:22" s="2" customFormat="1" ht="12.75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16" t="s">
        <v>94</v>
      </c>
      <c r="V41" s="12"/>
    </row>
    <row r="42" spans="1:22" x14ac:dyDescent="0.2">
      <c r="U42" s="117"/>
    </row>
  </sheetData>
  <mergeCells count="44">
    <mergeCell ref="B2:U2"/>
    <mergeCell ref="B4:U4"/>
    <mergeCell ref="B6:B40"/>
    <mergeCell ref="C6:C21"/>
    <mergeCell ref="D6:Q6"/>
    <mergeCell ref="D7:D8"/>
    <mergeCell ref="E7:E8"/>
    <mergeCell ref="F7:G8"/>
    <mergeCell ref="H7:I8"/>
    <mergeCell ref="J7:K8"/>
    <mergeCell ref="D10:U10"/>
    <mergeCell ref="D11:D12"/>
    <mergeCell ref="G11:G12"/>
    <mergeCell ref="H11:M11"/>
    <mergeCell ref="Q26:Q27"/>
    <mergeCell ref="N11:S11"/>
    <mergeCell ref="L7:M8"/>
    <mergeCell ref="N7:N8"/>
    <mergeCell ref="O7:P7"/>
    <mergeCell ref="Q7:Q8"/>
    <mergeCell ref="T11:T12"/>
    <mergeCell ref="U11:U12"/>
    <mergeCell ref="C23:U23"/>
    <mergeCell ref="C25:C40"/>
    <mergeCell ref="D25:Q25"/>
    <mergeCell ref="D26:D27"/>
    <mergeCell ref="E26:E27"/>
    <mergeCell ref="F26:G27"/>
    <mergeCell ref="H26:I27"/>
    <mergeCell ref="J26:K27"/>
    <mergeCell ref="L26:M27"/>
    <mergeCell ref="N26:N27"/>
    <mergeCell ref="O26:P26"/>
    <mergeCell ref="N30:S30"/>
    <mergeCell ref="E11:E12"/>
    <mergeCell ref="F11:F12"/>
    <mergeCell ref="T30:T31"/>
    <mergeCell ref="U30:U31"/>
    <mergeCell ref="D29:U29"/>
    <mergeCell ref="D30:D31"/>
    <mergeCell ref="E30:E31"/>
    <mergeCell ref="F30:F31"/>
    <mergeCell ref="G30:G31"/>
    <mergeCell ref="H30:M30"/>
  </mergeCells>
  <pageMargins left="0.25" right="0.25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X43"/>
  <sheetViews>
    <sheetView zoomScale="85" zoomScaleNormal="85" workbookViewId="0">
      <selection activeCell="A2" sqref="A2:XFD2"/>
    </sheetView>
  </sheetViews>
  <sheetFormatPr baseColWidth="10" defaultRowHeight="15" x14ac:dyDescent="0.2"/>
  <cols>
    <col min="1" max="1" width="1" style="13" customWidth="1"/>
    <col min="2" max="2" width="3.85546875" style="13" customWidth="1"/>
    <col min="3" max="3" width="5" style="11" customWidth="1"/>
    <col min="4" max="4" width="7.28515625" style="3" customWidth="1"/>
    <col min="5" max="5" width="20.7109375" style="3" customWidth="1"/>
    <col min="6" max="7" width="10.7109375" style="4" customWidth="1"/>
    <col min="8" max="8" width="11.140625" style="4" customWidth="1"/>
    <col min="9" max="9" width="8.5703125" style="4" bestFit="1" customWidth="1"/>
    <col min="10" max="10" width="7.85546875" style="4" bestFit="1" customWidth="1"/>
    <col min="11" max="11" width="8.7109375" style="4" customWidth="1"/>
    <col min="12" max="13" width="7.85546875" style="9" bestFit="1" customWidth="1"/>
    <col min="14" max="14" width="11.28515625" style="9" bestFit="1" customWidth="1"/>
    <col min="15" max="15" width="9.7109375" style="9" customWidth="1"/>
    <col min="16" max="16" width="8.5703125" style="122" bestFit="1" customWidth="1"/>
    <col min="17" max="17" width="9" style="122" bestFit="1" customWidth="1"/>
    <col min="18" max="19" width="7.85546875" style="122" bestFit="1" customWidth="1"/>
    <col min="20" max="20" width="13.5703125" style="122" bestFit="1" customWidth="1"/>
    <col min="21" max="21" width="23.28515625" style="122" bestFit="1" customWidth="1"/>
    <col min="22" max="22" width="1" customWidth="1"/>
    <col min="26" max="26" width="21.7109375" bestFit="1" customWidth="1"/>
  </cols>
  <sheetData>
    <row r="1" spans="1:24" ht="12.75" x14ac:dyDescent="0.2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</row>
    <row r="2" spans="1:24" ht="43.5" customHeight="1" x14ac:dyDescent="0.2">
      <c r="A2" s="12"/>
      <c r="B2" s="238" t="s">
        <v>75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14"/>
    </row>
    <row r="3" spans="1:24" ht="12.75" x14ac:dyDescent="0.2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</row>
    <row r="4" spans="1:24" s="122" customFormat="1" ht="12.75" x14ac:dyDescent="0.2">
      <c r="A4" s="12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2"/>
    </row>
    <row r="5" spans="1:24" s="122" customFormat="1" ht="12.7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4" s="122" customFormat="1" ht="18" customHeight="1" x14ac:dyDescent="0.2">
      <c r="A6" s="12"/>
      <c r="B6" s="240">
        <v>44856</v>
      </c>
      <c r="C6" s="227" t="s">
        <v>21</v>
      </c>
      <c r="D6" s="228" t="s">
        <v>101</v>
      </c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9"/>
      <c r="R6" s="14"/>
      <c r="S6" s="14"/>
      <c r="T6" s="5"/>
      <c r="U6" s="5"/>
      <c r="V6" s="5"/>
    </row>
    <row r="7" spans="1:24" s="122" customFormat="1" ht="18" customHeight="1" x14ac:dyDescent="0.2">
      <c r="A7" s="12"/>
      <c r="B7" s="240"/>
      <c r="C7" s="227"/>
      <c r="D7" s="245" t="s">
        <v>1</v>
      </c>
      <c r="E7" s="247" t="s">
        <v>10</v>
      </c>
      <c r="F7" s="241" t="s">
        <v>36</v>
      </c>
      <c r="G7" s="242"/>
      <c r="H7" s="249" t="s">
        <v>4</v>
      </c>
      <c r="I7" s="250"/>
      <c r="J7" s="253" t="s">
        <v>0</v>
      </c>
      <c r="K7" s="254"/>
      <c r="L7" s="241" t="s">
        <v>7</v>
      </c>
      <c r="M7" s="242"/>
      <c r="N7" s="232" t="s">
        <v>2</v>
      </c>
      <c r="O7" s="234" t="s">
        <v>49</v>
      </c>
      <c r="P7" s="235"/>
      <c r="Q7" s="236" t="s">
        <v>44</v>
      </c>
      <c r="R7" s="14"/>
      <c r="S7" s="14"/>
      <c r="T7" s="5"/>
      <c r="U7" s="5"/>
      <c r="V7" s="5"/>
    </row>
    <row r="8" spans="1:24" s="122" customFormat="1" ht="18" customHeight="1" x14ac:dyDescent="0.2">
      <c r="A8" s="12"/>
      <c r="B8" s="240"/>
      <c r="C8" s="227"/>
      <c r="D8" s="246"/>
      <c r="E8" s="248"/>
      <c r="F8" s="243"/>
      <c r="G8" s="244"/>
      <c r="H8" s="251"/>
      <c r="I8" s="252"/>
      <c r="J8" s="255"/>
      <c r="K8" s="256"/>
      <c r="L8" s="243"/>
      <c r="M8" s="244"/>
      <c r="N8" s="233"/>
      <c r="O8" s="121" t="s">
        <v>47</v>
      </c>
      <c r="P8" s="121" t="s">
        <v>48</v>
      </c>
      <c r="Q8" s="237"/>
      <c r="R8" s="14"/>
      <c r="S8" s="14"/>
      <c r="T8" s="5"/>
      <c r="U8" s="5"/>
      <c r="V8" s="5"/>
    </row>
    <row r="9" spans="1:24" s="122" customFormat="1" ht="9.9499999999999993" customHeight="1" x14ac:dyDescent="0.2">
      <c r="A9" s="12"/>
      <c r="B9" s="240"/>
      <c r="C9" s="227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4" s="122" customFormat="1" ht="18" customHeight="1" x14ac:dyDescent="0.2">
      <c r="A10" s="12"/>
      <c r="B10" s="240"/>
      <c r="C10" s="227"/>
      <c r="D10" s="217" t="s">
        <v>57</v>
      </c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8"/>
      <c r="U10" s="218"/>
      <c r="V10" s="12"/>
    </row>
    <row r="11" spans="1:24" s="122" customFormat="1" ht="18" customHeight="1" x14ac:dyDescent="0.2">
      <c r="A11" s="12"/>
      <c r="B11" s="240"/>
      <c r="C11" s="227"/>
      <c r="D11" s="230" t="s">
        <v>1</v>
      </c>
      <c r="E11" s="219" t="s">
        <v>10</v>
      </c>
      <c r="F11" s="220" t="s">
        <v>27</v>
      </c>
      <c r="G11" s="222" t="s">
        <v>14</v>
      </c>
      <c r="H11" s="223" t="s">
        <v>11</v>
      </c>
      <c r="I11" s="224"/>
      <c r="J11" s="224"/>
      <c r="K11" s="224"/>
      <c r="L11" s="224"/>
      <c r="M11" s="224"/>
      <c r="N11" s="223" t="s">
        <v>12</v>
      </c>
      <c r="O11" s="224"/>
      <c r="P11" s="224"/>
      <c r="Q11" s="224"/>
      <c r="R11" s="224"/>
      <c r="S11" s="224"/>
      <c r="T11" s="215" t="s">
        <v>7</v>
      </c>
      <c r="U11" s="215" t="s">
        <v>83</v>
      </c>
      <c r="V11" s="12"/>
    </row>
    <row r="12" spans="1:24" s="122" customFormat="1" ht="18" customHeight="1" x14ac:dyDescent="0.2">
      <c r="A12" s="12"/>
      <c r="B12" s="240"/>
      <c r="C12" s="227"/>
      <c r="D12" s="230"/>
      <c r="E12" s="219"/>
      <c r="F12" s="221"/>
      <c r="G12" s="222"/>
      <c r="H12" s="55" t="s">
        <v>46</v>
      </c>
      <c r="I12" s="26" t="s">
        <v>13</v>
      </c>
      <c r="J12" s="20">
        <v>1</v>
      </c>
      <c r="K12" s="17">
        <v>2</v>
      </c>
      <c r="L12" s="18">
        <v>3</v>
      </c>
      <c r="M12" s="19">
        <v>4</v>
      </c>
      <c r="N12" s="55" t="s">
        <v>46</v>
      </c>
      <c r="O12" s="26" t="s">
        <v>13</v>
      </c>
      <c r="P12" s="20">
        <v>1</v>
      </c>
      <c r="Q12" s="17">
        <v>2</v>
      </c>
      <c r="R12" s="18">
        <v>3</v>
      </c>
      <c r="S12" s="19">
        <v>4</v>
      </c>
      <c r="T12" s="216"/>
      <c r="U12" s="216"/>
      <c r="V12" s="12"/>
    </row>
    <row r="13" spans="1:24" s="122" customFormat="1" ht="18" customHeight="1" x14ac:dyDescent="0.25">
      <c r="A13" s="12"/>
      <c r="B13" s="240"/>
      <c r="C13" s="227"/>
      <c r="D13" s="118">
        <v>1</v>
      </c>
      <c r="E13" s="126" t="s">
        <v>59</v>
      </c>
      <c r="F13" s="124">
        <v>25</v>
      </c>
      <c r="G13" s="125">
        <f>I13+O13</f>
        <v>703.26</v>
      </c>
      <c r="H13" s="55" t="s">
        <v>102</v>
      </c>
      <c r="I13" s="50">
        <f>SUM(J13:M13)</f>
        <v>345.22</v>
      </c>
      <c r="J13" s="127">
        <v>87</v>
      </c>
      <c r="K13" s="127">
        <v>83.22</v>
      </c>
      <c r="L13" s="127">
        <v>88</v>
      </c>
      <c r="M13" s="127">
        <v>87</v>
      </c>
      <c r="N13" s="55" t="s">
        <v>104</v>
      </c>
      <c r="O13" s="50">
        <f>SUM(P13:S13)</f>
        <v>358.04</v>
      </c>
      <c r="P13" s="127">
        <v>89</v>
      </c>
      <c r="Q13" s="127">
        <v>88</v>
      </c>
      <c r="R13" s="127">
        <v>91.04</v>
      </c>
      <c r="S13" s="127">
        <v>90</v>
      </c>
      <c r="T13" s="120" t="s">
        <v>42</v>
      </c>
      <c r="U13" s="120" t="s">
        <v>86</v>
      </c>
      <c r="V13" s="12"/>
      <c r="X13" s="130"/>
    </row>
    <row r="14" spans="1:24" s="122" customFormat="1" ht="18" customHeight="1" x14ac:dyDescent="0.25">
      <c r="A14" s="12"/>
      <c r="B14" s="240"/>
      <c r="C14" s="227"/>
      <c r="D14" s="118">
        <v>2</v>
      </c>
      <c r="E14" s="126" t="s">
        <v>96</v>
      </c>
      <c r="F14" s="124">
        <v>24</v>
      </c>
      <c r="G14" s="125">
        <f t="shared" ref="G14:G22" si="0">I14+O14</f>
        <v>697.06</v>
      </c>
      <c r="H14" s="55" t="s">
        <v>103</v>
      </c>
      <c r="I14" s="50">
        <f t="shared" ref="I14:I22" si="1">SUM(J14:M14)</f>
        <v>348.7</v>
      </c>
      <c r="J14" s="127">
        <v>86</v>
      </c>
      <c r="K14" s="127">
        <v>89</v>
      </c>
      <c r="L14" s="127">
        <v>88.7</v>
      </c>
      <c r="M14" s="127">
        <v>85</v>
      </c>
      <c r="N14" s="55" t="s">
        <v>108</v>
      </c>
      <c r="O14" s="50">
        <f t="shared" ref="O14:O22" si="2">SUM(P14:S14)</f>
        <v>348.36</v>
      </c>
      <c r="P14" s="127">
        <v>87.36</v>
      </c>
      <c r="Q14" s="127">
        <v>89</v>
      </c>
      <c r="R14" s="127">
        <v>87</v>
      </c>
      <c r="S14" s="127">
        <v>85</v>
      </c>
      <c r="T14" s="120" t="s">
        <v>32</v>
      </c>
      <c r="U14" s="120" t="s">
        <v>89</v>
      </c>
      <c r="V14" s="12"/>
      <c r="X14" s="130"/>
    </row>
    <row r="15" spans="1:24" s="122" customFormat="1" ht="18" customHeight="1" x14ac:dyDescent="0.25">
      <c r="A15" s="12"/>
      <c r="B15" s="240"/>
      <c r="C15" s="227"/>
      <c r="D15" s="118">
        <v>3</v>
      </c>
      <c r="E15" s="126" t="s">
        <v>63</v>
      </c>
      <c r="F15" s="124">
        <v>23</v>
      </c>
      <c r="G15" s="125">
        <f t="shared" si="0"/>
        <v>695.57999999999993</v>
      </c>
      <c r="H15" s="55" t="s">
        <v>104</v>
      </c>
      <c r="I15" s="50">
        <f t="shared" si="1"/>
        <v>361.46</v>
      </c>
      <c r="J15" s="127">
        <v>90.46</v>
      </c>
      <c r="K15" s="127">
        <v>92</v>
      </c>
      <c r="L15" s="127">
        <v>89</v>
      </c>
      <c r="M15" s="127">
        <v>90</v>
      </c>
      <c r="N15" s="55" t="s">
        <v>112</v>
      </c>
      <c r="O15" s="50">
        <f t="shared" si="2"/>
        <v>334.12</v>
      </c>
      <c r="P15" s="127">
        <v>81</v>
      </c>
      <c r="Q15" s="127">
        <v>85.12</v>
      </c>
      <c r="R15" s="127">
        <v>85</v>
      </c>
      <c r="S15" s="127">
        <v>83</v>
      </c>
      <c r="T15" s="120" t="s">
        <v>42</v>
      </c>
      <c r="U15" s="120" t="s">
        <v>89</v>
      </c>
      <c r="V15" s="12"/>
    </row>
    <row r="16" spans="1:24" s="122" customFormat="1" ht="18" customHeight="1" x14ac:dyDescent="0.25">
      <c r="A16" s="12"/>
      <c r="B16" s="240"/>
      <c r="C16" s="227"/>
      <c r="D16" s="118">
        <v>4</v>
      </c>
      <c r="E16" s="126" t="s">
        <v>60</v>
      </c>
      <c r="F16" s="124">
        <v>22</v>
      </c>
      <c r="G16" s="125">
        <f t="shared" si="0"/>
        <v>693.28</v>
      </c>
      <c r="H16" s="55" t="s">
        <v>105</v>
      </c>
      <c r="I16" s="50">
        <f t="shared" si="1"/>
        <v>340.22</v>
      </c>
      <c r="J16" s="127">
        <v>84</v>
      </c>
      <c r="K16" s="127">
        <v>86</v>
      </c>
      <c r="L16" s="127">
        <v>85</v>
      </c>
      <c r="M16" s="127">
        <v>85.22</v>
      </c>
      <c r="N16" s="55" t="s">
        <v>111</v>
      </c>
      <c r="O16" s="50">
        <f t="shared" si="2"/>
        <v>353.06</v>
      </c>
      <c r="P16" s="127">
        <v>87</v>
      </c>
      <c r="Q16" s="127">
        <v>89</v>
      </c>
      <c r="R16" s="127">
        <v>90.06</v>
      </c>
      <c r="S16" s="127">
        <v>87</v>
      </c>
      <c r="T16" s="120" t="s">
        <v>42</v>
      </c>
      <c r="U16" s="120" t="s">
        <v>88</v>
      </c>
      <c r="V16" s="12"/>
    </row>
    <row r="17" spans="1:24" s="122" customFormat="1" ht="18" customHeight="1" x14ac:dyDescent="0.25">
      <c r="A17" s="12"/>
      <c r="B17" s="240"/>
      <c r="C17" s="227"/>
      <c r="D17" s="118">
        <v>5</v>
      </c>
      <c r="E17" s="126" t="s">
        <v>97</v>
      </c>
      <c r="F17" s="124">
        <v>21</v>
      </c>
      <c r="G17" s="125">
        <f t="shared" si="0"/>
        <v>689.46</v>
      </c>
      <c r="H17" s="55" t="s">
        <v>106</v>
      </c>
      <c r="I17" s="50">
        <f t="shared" si="1"/>
        <v>356.58</v>
      </c>
      <c r="J17" s="127">
        <v>89</v>
      </c>
      <c r="K17" s="127">
        <v>89</v>
      </c>
      <c r="L17" s="127">
        <v>89.58</v>
      </c>
      <c r="M17" s="127">
        <v>89</v>
      </c>
      <c r="N17" s="55" t="s">
        <v>107</v>
      </c>
      <c r="O17" s="50">
        <f t="shared" si="2"/>
        <v>332.88</v>
      </c>
      <c r="P17" s="127">
        <v>84</v>
      </c>
      <c r="Q17" s="127">
        <v>85</v>
      </c>
      <c r="R17" s="127">
        <v>81</v>
      </c>
      <c r="S17" s="127">
        <v>82.88</v>
      </c>
      <c r="T17" s="120" t="s">
        <v>42</v>
      </c>
      <c r="U17" s="120" t="s">
        <v>91</v>
      </c>
      <c r="V17" s="12"/>
    </row>
    <row r="18" spans="1:24" s="122" customFormat="1" ht="18" customHeight="1" x14ac:dyDescent="0.25">
      <c r="A18" s="12"/>
      <c r="B18" s="240"/>
      <c r="C18" s="227"/>
      <c r="D18" s="118">
        <v>6</v>
      </c>
      <c r="E18" s="126" t="s">
        <v>98</v>
      </c>
      <c r="F18" s="124">
        <v>20</v>
      </c>
      <c r="G18" s="125">
        <f t="shared" si="0"/>
        <v>686.18000000000006</v>
      </c>
      <c r="H18" s="55" t="s">
        <v>107</v>
      </c>
      <c r="I18" s="50">
        <f t="shared" si="1"/>
        <v>332.22</v>
      </c>
      <c r="J18" s="127">
        <v>84</v>
      </c>
      <c r="K18" s="127">
        <v>84</v>
      </c>
      <c r="L18" s="127">
        <v>83.22</v>
      </c>
      <c r="M18" s="127">
        <v>81</v>
      </c>
      <c r="N18" s="55" t="s">
        <v>113</v>
      </c>
      <c r="O18" s="50">
        <f t="shared" si="2"/>
        <v>353.96</v>
      </c>
      <c r="P18" s="127">
        <v>89</v>
      </c>
      <c r="Q18" s="127">
        <v>89</v>
      </c>
      <c r="R18" s="127">
        <v>88.96</v>
      </c>
      <c r="S18" s="127">
        <v>87</v>
      </c>
      <c r="T18" s="120" t="s">
        <v>98</v>
      </c>
      <c r="U18" s="120" t="s">
        <v>89</v>
      </c>
      <c r="V18" s="12"/>
    </row>
    <row r="19" spans="1:24" s="122" customFormat="1" ht="18" customHeight="1" x14ac:dyDescent="0.25">
      <c r="A19" s="12"/>
      <c r="B19" s="240"/>
      <c r="C19" s="227"/>
      <c r="D19" s="118">
        <v>7</v>
      </c>
      <c r="E19" s="126" t="s">
        <v>99</v>
      </c>
      <c r="F19" s="124">
        <v>19</v>
      </c>
      <c r="G19" s="125">
        <f t="shared" si="0"/>
        <v>683.42000000000007</v>
      </c>
      <c r="H19" s="55" t="s">
        <v>108</v>
      </c>
      <c r="I19" s="50">
        <f t="shared" si="1"/>
        <v>341.1</v>
      </c>
      <c r="J19" s="127">
        <v>84</v>
      </c>
      <c r="K19" s="127">
        <v>87</v>
      </c>
      <c r="L19" s="127">
        <v>86.1</v>
      </c>
      <c r="M19" s="127">
        <v>84</v>
      </c>
      <c r="N19" s="55" t="s">
        <v>102</v>
      </c>
      <c r="O19" s="50">
        <f t="shared" si="2"/>
        <v>342.32</v>
      </c>
      <c r="P19" s="127">
        <v>85</v>
      </c>
      <c r="Q19" s="127">
        <v>84</v>
      </c>
      <c r="R19" s="127">
        <v>87.32</v>
      </c>
      <c r="S19" s="127">
        <v>86</v>
      </c>
      <c r="T19" s="120" t="s">
        <v>42</v>
      </c>
      <c r="U19" s="120" t="s">
        <v>90</v>
      </c>
      <c r="V19" s="12"/>
      <c r="X19" s="130"/>
    </row>
    <row r="20" spans="1:24" s="122" customFormat="1" ht="18" customHeight="1" x14ac:dyDescent="0.25">
      <c r="A20" s="12"/>
      <c r="B20" s="240"/>
      <c r="C20" s="227"/>
      <c r="D20" s="118">
        <v>8</v>
      </c>
      <c r="E20" s="126" t="s">
        <v>100</v>
      </c>
      <c r="F20" s="124">
        <v>18</v>
      </c>
      <c r="G20" s="125">
        <f t="shared" si="0"/>
        <v>665.28</v>
      </c>
      <c r="H20" s="55" t="s">
        <v>109</v>
      </c>
      <c r="I20" s="50">
        <f t="shared" si="1"/>
        <v>330.58</v>
      </c>
      <c r="J20" s="127">
        <v>81</v>
      </c>
      <c r="K20" s="127">
        <v>83</v>
      </c>
      <c r="L20" s="127">
        <v>83.58</v>
      </c>
      <c r="M20" s="127">
        <v>83</v>
      </c>
      <c r="N20" s="55" t="s">
        <v>105</v>
      </c>
      <c r="O20" s="50">
        <f t="shared" si="2"/>
        <v>334.7</v>
      </c>
      <c r="P20" s="127">
        <v>86</v>
      </c>
      <c r="Q20" s="127">
        <v>88</v>
      </c>
      <c r="R20" s="127">
        <v>87.7</v>
      </c>
      <c r="S20" s="127">
        <v>73</v>
      </c>
      <c r="T20" s="120" t="s">
        <v>84</v>
      </c>
      <c r="U20" s="120" t="s">
        <v>87</v>
      </c>
      <c r="V20" s="12"/>
    </row>
    <row r="21" spans="1:24" s="122" customFormat="1" ht="18" customHeight="1" x14ac:dyDescent="0.25">
      <c r="A21" s="12"/>
      <c r="B21" s="240"/>
      <c r="C21" s="227"/>
      <c r="D21" s="118">
        <v>9</v>
      </c>
      <c r="E21" s="126" t="s">
        <v>61</v>
      </c>
      <c r="F21" s="124">
        <v>17</v>
      </c>
      <c r="G21" s="125">
        <f t="shared" si="0"/>
        <v>664.8</v>
      </c>
      <c r="H21" s="55" t="s">
        <v>110</v>
      </c>
      <c r="I21" s="50">
        <f t="shared" si="1"/>
        <v>316.92</v>
      </c>
      <c r="J21" s="127">
        <v>77</v>
      </c>
      <c r="K21" s="127">
        <v>83</v>
      </c>
      <c r="L21" s="127">
        <v>79.92</v>
      </c>
      <c r="M21" s="127">
        <v>77</v>
      </c>
      <c r="N21" s="55" t="s">
        <v>106</v>
      </c>
      <c r="O21" s="50">
        <f t="shared" si="2"/>
        <v>347.88</v>
      </c>
      <c r="P21" s="127">
        <v>87</v>
      </c>
      <c r="Q21" s="127">
        <v>87</v>
      </c>
      <c r="R21" s="127">
        <v>87.88</v>
      </c>
      <c r="S21" s="127">
        <v>86</v>
      </c>
      <c r="T21" s="120" t="s">
        <v>42</v>
      </c>
      <c r="U21" s="120" t="s">
        <v>86</v>
      </c>
      <c r="V21" s="12"/>
    </row>
    <row r="22" spans="1:24" s="122" customFormat="1" ht="18" customHeight="1" x14ac:dyDescent="0.25">
      <c r="A22" s="12"/>
      <c r="B22" s="240"/>
      <c r="C22" s="227"/>
      <c r="D22" s="118">
        <v>10</v>
      </c>
      <c r="E22" s="126" t="s">
        <v>64</v>
      </c>
      <c r="F22" s="124">
        <v>16</v>
      </c>
      <c r="G22" s="125">
        <f t="shared" si="0"/>
        <v>662.5</v>
      </c>
      <c r="H22" s="55" t="s">
        <v>111</v>
      </c>
      <c r="I22" s="50">
        <f t="shared" si="1"/>
        <v>342.1</v>
      </c>
      <c r="J22" s="127">
        <v>85</v>
      </c>
      <c r="K22" s="127">
        <v>88</v>
      </c>
      <c r="L22" s="127">
        <v>84.1</v>
      </c>
      <c r="M22" s="127">
        <v>85</v>
      </c>
      <c r="N22" s="55" t="s">
        <v>110</v>
      </c>
      <c r="O22" s="50">
        <f t="shared" si="2"/>
        <v>320.39999999999998</v>
      </c>
      <c r="P22" s="127">
        <v>77</v>
      </c>
      <c r="Q22" s="127">
        <v>82</v>
      </c>
      <c r="R22" s="127">
        <v>82.4</v>
      </c>
      <c r="S22" s="127">
        <v>79</v>
      </c>
      <c r="T22" s="120" t="s">
        <v>84</v>
      </c>
      <c r="U22" s="120" t="s">
        <v>90</v>
      </c>
      <c r="V22" s="12"/>
    </row>
    <row r="23" spans="1:24" s="122" customFormat="1" ht="9.9499999999999993" customHeight="1" x14ac:dyDescent="0.2">
      <c r="A23" s="12"/>
      <c r="B23" s="240"/>
      <c r="C23" s="12"/>
      <c r="D23" s="12"/>
      <c r="E23" s="56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4" s="122" customFormat="1" ht="18" customHeight="1" x14ac:dyDescent="0.2">
      <c r="A24" s="12"/>
      <c r="B24" s="240"/>
      <c r="C24" s="225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12"/>
    </row>
    <row r="25" spans="1:24" s="122" customFormat="1" ht="9.9499999999999993" customHeight="1" x14ac:dyDescent="0.2">
      <c r="A25" s="12"/>
      <c r="B25" s="240"/>
      <c r="C25" s="1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2"/>
      <c r="U25" s="12"/>
      <c r="V25" s="12"/>
    </row>
    <row r="26" spans="1:24" s="122" customFormat="1" ht="18" customHeight="1" x14ac:dyDescent="0.2">
      <c r="A26" s="12"/>
      <c r="B26" s="240"/>
      <c r="C26" s="227" t="s">
        <v>20</v>
      </c>
      <c r="D26" s="228" t="s">
        <v>101</v>
      </c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9"/>
      <c r="R26" s="14"/>
      <c r="S26" s="14"/>
      <c r="T26" s="5"/>
      <c r="U26" s="5"/>
      <c r="V26" s="5"/>
    </row>
    <row r="27" spans="1:24" s="122" customFormat="1" ht="18" customHeight="1" x14ac:dyDescent="0.2">
      <c r="A27" s="12"/>
      <c r="B27" s="240"/>
      <c r="C27" s="227"/>
      <c r="D27" s="230" t="s">
        <v>1</v>
      </c>
      <c r="E27" s="219" t="s">
        <v>10</v>
      </c>
      <c r="F27" s="231" t="s">
        <v>36</v>
      </c>
      <c r="G27" s="231"/>
      <c r="H27" s="219" t="s">
        <v>4</v>
      </c>
      <c r="I27" s="219"/>
      <c r="J27" s="198" t="s">
        <v>0</v>
      </c>
      <c r="K27" s="198"/>
      <c r="L27" s="231" t="s">
        <v>7</v>
      </c>
      <c r="M27" s="231"/>
      <c r="N27" s="232" t="s">
        <v>2</v>
      </c>
      <c r="O27" s="234" t="s">
        <v>49</v>
      </c>
      <c r="P27" s="235"/>
      <c r="Q27" s="236" t="s">
        <v>44</v>
      </c>
      <c r="R27" s="14"/>
      <c r="S27" s="14"/>
      <c r="T27" s="5"/>
      <c r="U27" s="5"/>
      <c r="V27" s="5"/>
    </row>
    <row r="28" spans="1:24" s="122" customFormat="1" ht="18" customHeight="1" x14ac:dyDescent="0.2">
      <c r="A28" s="12"/>
      <c r="B28" s="240"/>
      <c r="C28" s="227"/>
      <c r="D28" s="230"/>
      <c r="E28" s="219"/>
      <c r="F28" s="231"/>
      <c r="G28" s="231"/>
      <c r="H28" s="219"/>
      <c r="I28" s="219"/>
      <c r="J28" s="198"/>
      <c r="K28" s="198"/>
      <c r="L28" s="231"/>
      <c r="M28" s="231"/>
      <c r="N28" s="233"/>
      <c r="O28" s="121" t="s">
        <v>47</v>
      </c>
      <c r="P28" s="121" t="s">
        <v>48</v>
      </c>
      <c r="Q28" s="237"/>
      <c r="R28" s="14"/>
      <c r="S28" s="14"/>
      <c r="T28" s="5"/>
      <c r="U28" s="5"/>
      <c r="V28" s="5"/>
    </row>
    <row r="29" spans="1:24" s="122" customFormat="1" ht="18" customHeight="1" x14ac:dyDescent="0.2">
      <c r="A29" s="12"/>
      <c r="B29" s="240"/>
      <c r="C29" s="22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4" s="122" customFormat="1" ht="18" customHeight="1" x14ac:dyDescent="0.2">
      <c r="A30" s="12"/>
      <c r="B30" s="240"/>
      <c r="C30" s="227"/>
      <c r="D30" s="217" t="s">
        <v>17</v>
      </c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8"/>
      <c r="U30" s="218"/>
      <c r="V30" s="12"/>
    </row>
    <row r="31" spans="1:24" s="122" customFormat="1" ht="18" customHeight="1" x14ac:dyDescent="0.2">
      <c r="A31" s="12"/>
      <c r="B31" s="240"/>
      <c r="C31" s="227"/>
      <c r="D31" s="196" t="s">
        <v>1</v>
      </c>
      <c r="E31" s="219" t="s">
        <v>10</v>
      </c>
      <c r="F31" s="220" t="s">
        <v>3</v>
      </c>
      <c r="G31" s="222" t="s">
        <v>14</v>
      </c>
      <c r="H31" s="223" t="s">
        <v>11</v>
      </c>
      <c r="I31" s="224"/>
      <c r="J31" s="224"/>
      <c r="K31" s="224"/>
      <c r="L31" s="224"/>
      <c r="M31" s="224"/>
      <c r="N31" s="223" t="s">
        <v>12</v>
      </c>
      <c r="O31" s="224"/>
      <c r="P31" s="224"/>
      <c r="Q31" s="224"/>
      <c r="R31" s="224"/>
      <c r="S31" s="224"/>
      <c r="T31" s="215" t="s">
        <v>7</v>
      </c>
      <c r="U31" s="215" t="s">
        <v>83</v>
      </c>
      <c r="V31" s="12"/>
    </row>
    <row r="32" spans="1:24" s="122" customFormat="1" ht="18" customHeight="1" x14ac:dyDescent="0.2">
      <c r="A32" s="12"/>
      <c r="B32" s="240"/>
      <c r="C32" s="227"/>
      <c r="D32" s="196"/>
      <c r="E32" s="219"/>
      <c r="F32" s="221"/>
      <c r="G32" s="222"/>
      <c r="H32" s="55" t="s">
        <v>46</v>
      </c>
      <c r="I32" s="26" t="s">
        <v>13</v>
      </c>
      <c r="J32" s="20">
        <v>1</v>
      </c>
      <c r="K32" s="17">
        <v>2</v>
      </c>
      <c r="L32" s="18">
        <v>3</v>
      </c>
      <c r="M32" s="19">
        <v>4</v>
      </c>
      <c r="N32" s="55" t="s">
        <v>46</v>
      </c>
      <c r="O32" s="26" t="s">
        <v>13</v>
      </c>
      <c r="P32" s="20">
        <v>1</v>
      </c>
      <c r="Q32" s="17">
        <v>2</v>
      </c>
      <c r="R32" s="18">
        <v>3</v>
      </c>
      <c r="S32" s="19">
        <v>4</v>
      </c>
      <c r="T32" s="216"/>
      <c r="U32" s="216"/>
      <c r="V32" s="12"/>
    </row>
    <row r="33" spans="1:24" s="122" customFormat="1" ht="18" customHeight="1" x14ac:dyDescent="0.25">
      <c r="A33" s="12"/>
      <c r="B33" s="240"/>
      <c r="C33" s="227"/>
      <c r="D33" s="118">
        <v>1</v>
      </c>
      <c r="E33" s="128" t="s">
        <v>60</v>
      </c>
      <c r="F33" s="124">
        <v>25</v>
      </c>
      <c r="G33" s="125">
        <f>I33+O33</f>
        <v>424.46000000000004</v>
      </c>
      <c r="H33" s="55" t="s">
        <v>111</v>
      </c>
      <c r="I33" s="50">
        <f>SUM(J33:M33)</f>
        <v>214.46</v>
      </c>
      <c r="J33" s="129">
        <v>53</v>
      </c>
      <c r="K33" s="129">
        <v>55</v>
      </c>
      <c r="L33" s="129">
        <v>54.46</v>
      </c>
      <c r="M33" s="129">
        <v>52</v>
      </c>
      <c r="N33" s="55" t="s">
        <v>105</v>
      </c>
      <c r="O33" s="50">
        <f>SUM(P33:S33)</f>
        <v>210</v>
      </c>
      <c r="P33" s="129">
        <v>52</v>
      </c>
      <c r="Q33" s="129">
        <v>54</v>
      </c>
      <c r="R33" s="129">
        <v>52</v>
      </c>
      <c r="S33" s="129">
        <v>52</v>
      </c>
      <c r="T33" s="120" t="s">
        <v>42</v>
      </c>
      <c r="U33" s="120" t="s">
        <v>88</v>
      </c>
      <c r="V33" s="12"/>
      <c r="W33" s="130"/>
    </row>
    <row r="34" spans="1:24" s="122" customFormat="1" ht="18" customHeight="1" x14ac:dyDescent="0.25">
      <c r="A34" s="12"/>
      <c r="B34" s="240"/>
      <c r="C34" s="227"/>
      <c r="D34" s="118">
        <v>2</v>
      </c>
      <c r="E34" s="128" t="s">
        <v>59</v>
      </c>
      <c r="F34" s="124">
        <v>24</v>
      </c>
      <c r="G34" s="125">
        <f t="shared" ref="G34:G42" si="3">I34+O34</f>
        <v>422</v>
      </c>
      <c r="H34" s="55" t="s">
        <v>104</v>
      </c>
      <c r="I34" s="50">
        <f t="shared" ref="I34:I42" si="4">SUM(J34:M34)</f>
        <v>211.92000000000002</v>
      </c>
      <c r="J34" s="129">
        <v>53</v>
      </c>
      <c r="K34" s="129">
        <v>52.92</v>
      </c>
      <c r="L34" s="129">
        <v>53</v>
      </c>
      <c r="M34" s="129">
        <v>53</v>
      </c>
      <c r="N34" s="55" t="s">
        <v>102</v>
      </c>
      <c r="O34" s="50">
        <f t="shared" ref="O34:O42" si="5">SUM(P34:S34)</f>
        <v>210.07999999999998</v>
      </c>
      <c r="P34" s="129">
        <v>53</v>
      </c>
      <c r="Q34" s="129">
        <v>52</v>
      </c>
      <c r="R34" s="129">
        <v>52</v>
      </c>
      <c r="S34" s="129">
        <v>53.08</v>
      </c>
      <c r="T34" s="120" t="s">
        <v>42</v>
      </c>
      <c r="U34" s="120" t="s">
        <v>86</v>
      </c>
      <c r="V34" s="12"/>
      <c r="X34" s="130"/>
    </row>
    <row r="35" spans="1:24" s="122" customFormat="1" ht="18" customHeight="1" x14ac:dyDescent="0.25">
      <c r="A35" s="12"/>
      <c r="B35" s="240"/>
      <c r="C35" s="227"/>
      <c r="D35" s="118">
        <v>3</v>
      </c>
      <c r="E35" s="128" t="s">
        <v>96</v>
      </c>
      <c r="F35" s="124">
        <v>23</v>
      </c>
      <c r="G35" s="125">
        <f t="shared" si="3"/>
        <v>421.12</v>
      </c>
      <c r="H35" s="55" t="s">
        <v>108</v>
      </c>
      <c r="I35" s="50">
        <f t="shared" si="4"/>
        <v>211.46</v>
      </c>
      <c r="J35" s="129">
        <v>53</v>
      </c>
      <c r="K35" s="129">
        <v>53</v>
      </c>
      <c r="L35" s="129">
        <v>54</v>
      </c>
      <c r="M35" s="129">
        <v>51.46</v>
      </c>
      <c r="N35" s="55" t="s">
        <v>113</v>
      </c>
      <c r="O35" s="50">
        <f t="shared" si="5"/>
        <v>209.66</v>
      </c>
      <c r="P35" s="129">
        <v>53.66</v>
      </c>
      <c r="Q35" s="129">
        <v>54</v>
      </c>
      <c r="R35" s="129">
        <v>50</v>
      </c>
      <c r="S35" s="129">
        <v>52</v>
      </c>
      <c r="T35" s="120" t="s">
        <v>32</v>
      </c>
      <c r="U35" s="120" t="s">
        <v>89</v>
      </c>
      <c r="V35" s="12"/>
      <c r="X35" s="130"/>
    </row>
    <row r="36" spans="1:24" s="122" customFormat="1" ht="18" customHeight="1" x14ac:dyDescent="0.25">
      <c r="A36" s="12"/>
      <c r="B36" s="240"/>
      <c r="C36" s="227"/>
      <c r="D36" s="118">
        <v>4</v>
      </c>
      <c r="E36" s="128" t="s">
        <v>97</v>
      </c>
      <c r="F36" s="124">
        <v>22</v>
      </c>
      <c r="G36" s="125">
        <f t="shared" si="3"/>
        <v>418</v>
      </c>
      <c r="H36" s="55" t="s">
        <v>107</v>
      </c>
      <c r="I36" s="50">
        <f t="shared" si="4"/>
        <v>202.3</v>
      </c>
      <c r="J36" s="129">
        <v>51</v>
      </c>
      <c r="K36" s="129">
        <v>52</v>
      </c>
      <c r="L36" s="129">
        <v>51.3</v>
      </c>
      <c r="M36" s="129">
        <v>48</v>
      </c>
      <c r="N36" s="55" t="s">
        <v>106</v>
      </c>
      <c r="O36" s="50">
        <f t="shared" si="5"/>
        <v>215.7</v>
      </c>
      <c r="P36" s="129">
        <v>53</v>
      </c>
      <c r="Q36" s="129">
        <v>55</v>
      </c>
      <c r="R36" s="129">
        <v>54.7</v>
      </c>
      <c r="S36" s="129">
        <v>53</v>
      </c>
      <c r="T36" s="120" t="s">
        <v>42</v>
      </c>
      <c r="U36" s="120" t="s">
        <v>91</v>
      </c>
      <c r="V36" s="12"/>
    </row>
    <row r="37" spans="1:24" s="122" customFormat="1" ht="18" customHeight="1" x14ac:dyDescent="0.25">
      <c r="A37" s="12"/>
      <c r="B37" s="240"/>
      <c r="C37" s="227"/>
      <c r="D37" s="118">
        <v>5</v>
      </c>
      <c r="E37" s="128" t="s">
        <v>63</v>
      </c>
      <c r="F37" s="124">
        <v>21</v>
      </c>
      <c r="G37" s="125">
        <f t="shared" si="3"/>
        <v>417.58000000000004</v>
      </c>
      <c r="H37" s="55" t="s">
        <v>112</v>
      </c>
      <c r="I37" s="50">
        <f t="shared" si="4"/>
        <v>199.36</v>
      </c>
      <c r="J37" s="129">
        <v>49.36</v>
      </c>
      <c r="K37" s="129">
        <v>50</v>
      </c>
      <c r="L37" s="129">
        <v>51</v>
      </c>
      <c r="M37" s="129">
        <v>49</v>
      </c>
      <c r="N37" s="55" t="s">
        <v>104</v>
      </c>
      <c r="O37" s="50">
        <f t="shared" si="5"/>
        <v>218.22</v>
      </c>
      <c r="P37" s="129">
        <v>55</v>
      </c>
      <c r="Q37" s="129">
        <v>54</v>
      </c>
      <c r="R37" s="129">
        <v>55.22</v>
      </c>
      <c r="S37" s="129">
        <v>54</v>
      </c>
      <c r="T37" s="120" t="s">
        <v>42</v>
      </c>
      <c r="U37" s="120" t="s">
        <v>89</v>
      </c>
      <c r="V37" s="12"/>
    </row>
    <row r="38" spans="1:24" s="122" customFormat="1" ht="18" customHeight="1" x14ac:dyDescent="0.25">
      <c r="A38" s="12"/>
      <c r="B38" s="240"/>
      <c r="C38" s="227"/>
      <c r="D38" s="118">
        <v>6</v>
      </c>
      <c r="E38" s="128" t="s">
        <v>98</v>
      </c>
      <c r="F38" s="124">
        <v>20</v>
      </c>
      <c r="G38" s="125">
        <f t="shared" si="3"/>
        <v>414.78</v>
      </c>
      <c r="H38" s="55" t="s">
        <v>103</v>
      </c>
      <c r="I38" s="50">
        <f t="shared" si="4"/>
        <v>202.7</v>
      </c>
      <c r="J38" s="129">
        <v>52</v>
      </c>
      <c r="K38" s="129">
        <v>51</v>
      </c>
      <c r="L38" s="129">
        <v>50.7</v>
      </c>
      <c r="M38" s="129">
        <v>49</v>
      </c>
      <c r="N38" s="55" t="s">
        <v>107</v>
      </c>
      <c r="O38" s="50">
        <f t="shared" si="5"/>
        <v>212.07999999999998</v>
      </c>
      <c r="P38" s="129">
        <v>53</v>
      </c>
      <c r="Q38" s="129">
        <v>52</v>
      </c>
      <c r="R38" s="129">
        <v>54.08</v>
      </c>
      <c r="S38" s="129">
        <v>53</v>
      </c>
      <c r="T38" s="120" t="s">
        <v>98</v>
      </c>
      <c r="U38" s="120" t="s">
        <v>89</v>
      </c>
      <c r="V38" s="12"/>
    </row>
    <row r="39" spans="1:24" s="122" customFormat="1" ht="18" customHeight="1" x14ac:dyDescent="0.25">
      <c r="A39" s="12"/>
      <c r="B39" s="240"/>
      <c r="C39" s="227"/>
      <c r="D39" s="118">
        <v>7</v>
      </c>
      <c r="E39" s="128" t="s">
        <v>100</v>
      </c>
      <c r="F39" s="124">
        <v>19</v>
      </c>
      <c r="G39" s="125">
        <f t="shared" si="3"/>
        <v>407.44</v>
      </c>
      <c r="H39" s="55" t="s">
        <v>105</v>
      </c>
      <c r="I39" s="50">
        <f t="shared" si="4"/>
        <v>209.3</v>
      </c>
      <c r="J39" s="129">
        <v>52</v>
      </c>
      <c r="K39" s="129">
        <v>53</v>
      </c>
      <c r="L39" s="129">
        <v>53.3</v>
      </c>
      <c r="M39" s="129">
        <v>51</v>
      </c>
      <c r="N39" s="55" t="s">
        <v>112</v>
      </c>
      <c r="O39" s="50">
        <f t="shared" si="5"/>
        <v>198.14</v>
      </c>
      <c r="P39" s="129">
        <v>49</v>
      </c>
      <c r="Q39" s="129">
        <v>49</v>
      </c>
      <c r="R39" s="129">
        <v>50.14</v>
      </c>
      <c r="S39" s="129">
        <v>50</v>
      </c>
      <c r="T39" s="120" t="s">
        <v>84</v>
      </c>
      <c r="U39" s="120" t="s">
        <v>87</v>
      </c>
      <c r="V39" s="12"/>
    </row>
    <row r="40" spans="1:24" s="122" customFormat="1" ht="18" customHeight="1" x14ac:dyDescent="0.25">
      <c r="A40" s="12"/>
      <c r="B40" s="240"/>
      <c r="C40" s="227"/>
      <c r="D40" s="118">
        <v>8</v>
      </c>
      <c r="E40" s="128" t="s">
        <v>99</v>
      </c>
      <c r="F40" s="124">
        <v>18</v>
      </c>
      <c r="G40" s="125">
        <f t="shared" si="3"/>
        <v>399.15999999999997</v>
      </c>
      <c r="H40" s="55" t="s">
        <v>102</v>
      </c>
      <c r="I40" s="50">
        <f t="shared" si="4"/>
        <v>196.57999999999998</v>
      </c>
      <c r="J40" s="129">
        <v>49</v>
      </c>
      <c r="K40" s="129">
        <v>51</v>
      </c>
      <c r="L40" s="129">
        <v>51.58</v>
      </c>
      <c r="M40" s="129">
        <v>45</v>
      </c>
      <c r="N40" s="55" t="s">
        <v>108</v>
      </c>
      <c r="O40" s="50">
        <f t="shared" si="5"/>
        <v>202.57999999999998</v>
      </c>
      <c r="P40" s="129">
        <v>50</v>
      </c>
      <c r="Q40" s="129">
        <v>50</v>
      </c>
      <c r="R40" s="129">
        <v>51.58</v>
      </c>
      <c r="S40" s="129">
        <v>51</v>
      </c>
      <c r="T40" s="120" t="s">
        <v>42</v>
      </c>
      <c r="U40" s="120" t="s">
        <v>90</v>
      </c>
      <c r="V40" s="12"/>
      <c r="X40" s="130"/>
    </row>
    <row r="41" spans="1:24" s="122" customFormat="1" ht="18" customHeight="1" x14ac:dyDescent="0.25">
      <c r="A41" s="12"/>
      <c r="B41" s="240"/>
      <c r="C41" s="227"/>
      <c r="D41" s="118">
        <v>9</v>
      </c>
      <c r="E41" s="128" t="s">
        <v>64</v>
      </c>
      <c r="F41" s="124">
        <v>17</v>
      </c>
      <c r="G41" s="125">
        <f t="shared" si="3"/>
        <v>393.22</v>
      </c>
      <c r="H41" s="55" t="s">
        <v>110</v>
      </c>
      <c r="I41" s="50">
        <f t="shared" si="4"/>
        <v>192.3</v>
      </c>
      <c r="J41" s="129">
        <v>46</v>
      </c>
      <c r="K41" s="129">
        <v>51</v>
      </c>
      <c r="L41" s="129">
        <v>48.3</v>
      </c>
      <c r="M41" s="129">
        <v>47</v>
      </c>
      <c r="N41" s="55" t="s">
        <v>111</v>
      </c>
      <c r="O41" s="50">
        <f t="shared" si="5"/>
        <v>200.92000000000002</v>
      </c>
      <c r="P41" s="129">
        <v>51</v>
      </c>
      <c r="Q41" s="129">
        <v>49</v>
      </c>
      <c r="R41" s="129">
        <v>51.92</v>
      </c>
      <c r="S41" s="129">
        <v>49</v>
      </c>
      <c r="T41" s="120" t="s">
        <v>84</v>
      </c>
      <c r="U41" s="120" t="s">
        <v>90</v>
      </c>
      <c r="V41" s="12"/>
    </row>
    <row r="42" spans="1:24" s="122" customFormat="1" ht="18" customHeight="1" x14ac:dyDescent="0.25">
      <c r="A42" s="12"/>
      <c r="B42" s="240"/>
      <c r="C42" s="227"/>
      <c r="D42" s="118">
        <v>10</v>
      </c>
      <c r="E42" s="128" t="s">
        <v>61</v>
      </c>
      <c r="F42" s="124">
        <v>16</v>
      </c>
      <c r="G42" s="125">
        <f t="shared" si="3"/>
        <v>392.26</v>
      </c>
      <c r="H42" s="55" t="s">
        <v>106</v>
      </c>
      <c r="I42" s="50">
        <f t="shared" si="4"/>
        <v>206.4</v>
      </c>
      <c r="J42" s="129">
        <v>51</v>
      </c>
      <c r="K42" s="129">
        <v>53</v>
      </c>
      <c r="L42" s="129">
        <v>51.4</v>
      </c>
      <c r="M42" s="129">
        <v>51</v>
      </c>
      <c r="N42" s="55" t="s">
        <v>110</v>
      </c>
      <c r="O42" s="50">
        <f t="shared" si="5"/>
        <v>185.86</v>
      </c>
      <c r="P42" s="129">
        <v>45</v>
      </c>
      <c r="Q42" s="129">
        <v>49</v>
      </c>
      <c r="R42" s="129">
        <v>46.86</v>
      </c>
      <c r="S42" s="129">
        <v>45</v>
      </c>
      <c r="T42" s="120" t="s">
        <v>42</v>
      </c>
      <c r="U42" s="120" t="s">
        <v>86</v>
      </c>
      <c r="V42" s="12"/>
    </row>
    <row r="43" spans="1:24" s="122" customFormat="1" ht="9.9499999999999993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16" t="s">
        <v>94</v>
      </c>
      <c r="V43" s="12"/>
    </row>
  </sheetData>
  <mergeCells count="44">
    <mergeCell ref="D30:U30"/>
    <mergeCell ref="D31:D32"/>
    <mergeCell ref="E31:E32"/>
    <mergeCell ref="F31:F32"/>
    <mergeCell ref="G31:G32"/>
    <mergeCell ref="H31:M31"/>
    <mergeCell ref="T11:T12"/>
    <mergeCell ref="U11:U12"/>
    <mergeCell ref="C24:U24"/>
    <mergeCell ref="C26:C42"/>
    <mergeCell ref="D26:Q26"/>
    <mergeCell ref="D27:D28"/>
    <mergeCell ref="E27:E28"/>
    <mergeCell ref="F27:G28"/>
    <mergeCell ref="H27:I28"/>
    <mergeCell ref="J27:K28"/>
    <mergeCell ref="L27:M28"/>
    <mergeCell ref="N27:N28"/>
    <mergeCell ref="O27:P27"/>
    <mergeCell ref="N31:S31"/>
    <mergeCell ref="T31:T32"/>
    <mergeCell ref="U31:U32"/>
    <mergeCell ref="E11:E12"/>
    <mergeCell ref="F11:F12"/>
    <mergeCell ref="G11:G12"/>
    <mergeCell ref="H11:M11"/>
    <mergeCell ref="Q27:Q28"/>
    <mergeCell ref="N11:S11"/>
    <mergeCell ref="L7:M8"/>
    <mergeCell ref="N7:N8"/>
    <mergeCell ref="O7:P7"/>
    <mergeCell ref="Q7:Q8"/>
    <mergeCell ref="B2:U2"/>
    <mergeCell ref="B4:U4"/>
    <mergeCell ref="B6:B42"/>
    <mergeCell ref="C6:C22"/>
    <mergeCell ref="D6:Q6"/>
    <mergeCell ref="D7:D8"/>
    <mergeCell ref="E7:E8"/>
    <mergeCell ref="F7:G8"/>
    <mergeCell ref="H7:I8"/>
    <mergeCell ref="J7:K8"/>
    <mergeCell ref="D10:U10"/>
    <mergeCell ref="D11:D12"/>
  </mergeCells>
  <pageMargins left="0.25" right="0.25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47"/>
  <sheetViews>
    <sheetView zoomScale="85" zoomScaleNormal="85" workbookViewId="0">
      <selection activeCell="B2" sqref="B2:U2"/>
    </sheetView>
  </sheetViews>
  <sheetFormatPr baseColWidth="10" defaultRowHeight="15" x14ac:dyDescent="0.2"/>
  <cols>
    <col min="1" max="1" width="1" style="13" customWidth="1"/>
    <col min="2" max="2" width="3.85546875" style="13" customWidth="1"/>
    <col min="3" max="3" width="5" style="11" customWidth="1"/>
    <col min="4" max="4" width="6.7109375" style="3" bestFit="1" customWidth="1"/>
    <col min="5" max="5" width="20" style="3" bestFit="1" customWidth="1"/>
    <col min="6" max="7" width="10.7109375" style="4" customWidth="1"/>
    <col min="8" max="8" width="11.140625" style="4" customWidth="1"/>
    <col min="9" max="9" width="8.5703125" style="4" bestFit="1" customWidth="1"/>
    <col min="10" max="10" width="7.85546875" style="4" bestFit="1" customWidth="1"/>
    <col min="11" max="11" width="8.7109375" style="4" customWidth="1"/>
    <col min="12" max="13" width="7.85546875" style="9" bestFit="1" customWidth="1"/>
    <col min="14" max="14" width="11.28515625" style="9" bestFit="1" customWidth="1"/>
    <col min="15" max="15" width="9.7109375" style="9" customWidth="1"/>
    <col min="16" max="16" width="8.5703125" style="149" bestFit="1" customWidth="1"/>
    <col min="17" max="17" width="9" style="149" bestFit="1" customWidth="1"/>
    <col min="18" max="19" width="7.85546875" style="149" bestFit="1" customWidth="1"/>
    <col min="20" max="20" width="13.5703125" style="149" bestFit="1" customWidth="1"/>
    <col min="21" max="21" width="23.28515625" style="149" bestFit="1" customWidth="1"/>
    <col min="22" max="22" width="1" customWidth="1"/>
    <col min="26" max="26" width="21.7109375" bestFit="1" customWidth="1"/>
    <col min="27" max="27" width="35.140625" customWidth="1"/>
  </cols>
  <sheetData>
    <row r="1" spans="1:28" ht="12.75" x14ac:dyDescent="0.2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</row>
    <row r="2" spans="1:28" ht="43.5" customHeight="1" x14ac:dyDescent="0.2">
      <c r="A2" s="12"/>
      <c r="B2" s="238" t="s">
        <v>77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14"/>
    </row>
    <row r="3" spans="1:28" ht="12.75" x14ac:dyDescent="0.2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</row>
    <row r="4" spans="1:28" s="149" customFormat="1" ht="12.75" x14ac:dyDescent="0.2">
      <c r="A4" s="12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2"/>
    </row>
    <row r="5" spans="1:28" s="149" customFormat="1" ht="12.7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8" s="149" customFormat="1" ht="18" customHeight="1" x14ac:dyDescent="0.2">
      <c r="A6" s="12"/>
      <c r="B6" s="240">
        <v>44877</v>
      </c>
      <c r="C6" s="227" t="s">
        <v>19</v>
      </c>
      <c r="D6" s="228" t="s">
        <v>101</v>
      </c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9"/>
      <c r="R6" s="14"/>
      <c r="S6" s="14"/>
      <c r="T6" s="5"/>
      <c r="U6" s="5"/>
      <c r="V6" s="5"/>
    </row>
    <row r="7" spans="1:28" s="149" customFormat="1" ht="18" customHeight="1" x14ac:dyDescent="0.2">
      <c r="A7" s="12"/>
      <c r="B7" s="240"/>
      <c r="C7" s="227"/>
      <c r="D7" s="245" t="s">
        <v>1</v>
      </c>
      <c r="E7" s="247" t="s">
        <v>10</v>
      </c>
      <c r="F7" s="241" t="s">
        <v>36</v>
      </c>
      <c r="G7" s="242"/>
      <c r="H7" s="249" t="s">
        <v>4</v>
      </c>
      <c r="I7" s="250"/>
      <c r="J7" s="253" t="s">
        <v>0</v>
      </c>
      <c r="K7" s="254"/>
      <c r="L7" s="241" t="s">
        <v>7</v>
      </c>
      <c r="M7" s="242"/>
      <c r="N7" s="232" t="s">
        <v>2</v>
      </c>
      <c r="O7" s="234" t="s">
        <v>49</v>
      </c>
      <c r="P7" s="235"/>
      <c r="Q7" s="236" t="s">
        <v>44</v>
      </c>
      <c r="R7" s="14"/>
      <c r="S7" s="14"/>
      <c r="T7" s="5"/>
      <c r="U7" s="5"/>
      <c r="V7" s="5"/>
    </row>
    <row r="8" spans="1:28" s="149" customFormat="1" ht="18" customHeight="1" x14ac:dyDescent="0.2">
      <c r="A8" s="12"/>
      <c r="B8" s="240"/>
      <c r="C8" s="227"/>
      <c r="D8" s="246"/>
      <c r="E8" s="248"/>
      <c r="F8" s="243"/>
      <c r="G8" s="244"/>
      <c r="H8" s="251"/>
      <c r="I8" s="252"/>
      <c r="J8" s="255"/>
      <c r="K8" s="256"/>
      <c r="L8" s="243"/>
      <c r="M8" s="244"/>
      <c r="N8" s="233"/>
      <c r="O8" s="148" t="s">
        <v>47</v>
      </c>
      <c r="P8" s="148" t="s">
        <v>48</v>
      </c>
      <c r="Q8" s="237"/>
      <c r="R8" s="14"/>
      <c r="S8" s="14"/>
      <c r="T8" s="5"/>
      <c r="U8" s="5"/>
      <c r="V8" s="5"/>
    </row>
    <row r="9" spans="1:28" s="149" customFormat="1" ht="9.9499999999999993" customHeight="1" x14ac:dyDescent="0.2">
      <c r="A9" s="12"/>
      <c r="B9" s="240"/>
      <c r="C9" s="227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8" s="149" customFormat="1" ht="18" customHeight="1" x14ac:dyDescent="0.2">
      <c r="A10" s="12"/>
      <c r="B10" s="240"/>
      <c r="C10" s="227"/>
      <c r="D10" s="217" t="s">
        <v>57</v>
      </c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8"/>
      <c r="U10" s="218"/>
      <c r="V10" s="12"/>
    </row>
    <row r="11" spans="1:28" s="149" customFormat="1" ht="18" customHeight="1" x14ac:dyDescent="0.2">
      <c r="A11" s="12"/>
      <c r="B11" s="240"/>
      <c r="C11" s="227"/>
      <c r="D11" s="230" t="s">
        <v>1</v>
      </c>
      <c r="E11" s="219" t="s">
        <v>10</v>
      </c>
      <c r="F11" s="220" t="s">
        <v>27</v>
      </c>
      <c r="G11" s="222" t="s">
        <v>14</v>
      </c>
      <c r="H11" s="223" t="s">
        <v>11</v>
      </c>
      <c r="I11" s="224"/>
      <c r="J11" s="224"/>
      <c r="K11" s="224"/>
      <c r="L11" s="224"/>
      <c r="M11" s="224"/>
      <c r="N11" s="223" t="s">
        <v>12</v>
      </c>
      <c r="O11" s="224"/>
      <c r="P11" s="224"/>
      <c r="Q11" s="224"/>
      <c r="R11" s="224"/>
      <c r="S11" s="224"/>
      <c r="T11" s="215" t="s">
        <v>7</v>
      </c>
      <c r="U11" s="215" t="s">
        <v>83</v>
      </c>
      <c r="V11" s="12"/>
      <c r="Y11" s="77"/>
      <c r="Z11" s="77"/>
      <c r="AA11" s="77"/>
      <c r="AB11" s="77"/>
    </row>
    <row r="12" spans="1:28" s="149" customFormat="1" ht="18" customHeight="1" x14ac:dyDescent="0.2">
      <c r="A12" s="12"/>
      <c r="B12" s="240"/>
      <c r="C12" s="227"/>
      <c r="D12" s="230"/>
      <c r="E12" s="219"/>
      <c r="F12" s="221"/>
      <c r="G12" s="222"/>
      <c r="H12" s="55" t="s">
        <v>46</v>
      </c>
      <c r="I12" s="26" t="s">
        <v>13</v>
      </c>
      <c r="J12" s="20">
        <v>1</v>
      </c>
      <c r="K12" s="17">
        <v>2</v>
      </c>
      <c r="L12" s="18">
        <v>3</v>
      </c>
      <c r="M12" s="19">
        <v>4</v>
      </c>
      <c r="N12" s="55" t="s">
        <v>46</v>
      </c>
      <c r="O12" s="26" t="s">
        <v>13</v>
      </c>
      <c r="P12" s="20">
        <v>1</v>
      </c>
      <c r="Q12" s="17">
        <v>2</v>
      </c>
      <c r="R12" s="18">
        <v>3</v>
      </c>
      <c r="S12" s="19">
        <v>4</v>
      </c>
      <c r="T12" s="216"/>
      <c r="U12" s="216"/>
      <c r="V12" s="12"/>
      <c r="Y12" s="77"/>
      <c r="Z12" s="77"/>
      <c r="AA12" s="77"/>
      <c r="AB12" s="77"/>
    </row>
    <row r="13" spans="1:28" s="149" customFormat="1" ht="18" customHeight="1" x14ac:dyDescent="0.25">
      <c r="A13" s="12"/>
      <c r="B13" s="240"/>
      <c r="C13" s="227"/>
      <c r="D13" s="146">
        <v>1</v>
      </c>
      <c r="E13" s="128" t="s">
        <v>96</v>
      </c>
      <c r="F13" s="124">
        <v>25</v>
      </c>
      <c r="G13" s="125">
        <f>I13+O13</f>
        <v>707.46</v>
      </c>
      <c r="H13" s="55" t="s">
        <v>108</v>
      </c>
      <c r="I13" s="50">
        <f>SUM(J13:M13)</f>
        <v>352.96</v>
      </c>
      <c r="J13" s="127">
        <v>87</v>
      </c>
      <c r="K13" s="127">
        <v>89</v>
      </c>
      <c r="L13" s="127">
        <v>89.96</v>
      </c>
      <c r="M13" s="127">
        <v>87</v>
      </c>
      <c r="N13" s="55" t="s">
        <v>103</v>
      </c>
      <c r="O13" s="50">
        <f>SUM(P13:S13)</f>
        <v>354.5</v>
      </c>
      <c r="P13" s="127">
        <v>87</v>
      </c>
      <c r="Q13" s="127">
        <v>90.5</v>
      </c>
      <c r="R13" s="127">
        <v>89</v>
      </c>
      <c r="S13" s="127">
        <v>88</v>
      </c>
      <c r="T13" s="147" t="s">
        <v>32</v>
      </c>
      <c r="U13" s="147" t="s">
        <v>89</v>
      </c>
      <c r="V13" s="12"/>
      <c r="W13" s="130"/>
      <c r="X13" s="130"/>
      <c r="Y13" s="77"/>
      <c r="Z13" s="73"/>
      <c r="AA13" s="160"/>
      <c r="AB13" s="77"/>
    </row>
    <row r="14" spans="1:28" s="149" customFormat="1" ht="18" customHeight="1" x14ac:dyDescent="0.25">
      <c r="A14" s="12"/>
      <c r="B14" s="240"/>
      <c r="C14" s="227"/>
      <c r="D14" s="146">
        <v>2</v>
      </c>
      <c r="E14" s="128" t="s">
        <v>99</v>
      </c>
      <c r="F14" s="124">
        <v>24</v>
      </c>
      <c r="G14" s="125">
        <f t="shared" ref="G14:G22" si="0">I14+O14</f>
        <v>686.74</v>
      </c>
      <c r="H14" s="55" t="s">
        <v>102</v>
      </c>
      <c r="I14" s="50">
        <f t="shared" ref="I14:I22" si="1">SUM(J14:M14)</f>
        <v>341.7</v>
      </c>
      <c r="J14" s="127">
        <v>83</v>
      </c>
      <c r="K14" s="127">
        <v>88</v>
      </c>
      <c r="L14" s="127">
        <v>85.7</v>
      </c>
      <c r="M14" s="127">
        <v>85</v>
      </c>
      <c r="N14" s="55" t="s">
        <v>108</v>
      </c>
      <c r="O14" s="50">
        <f t="shared" ref="O14:O22" si="2">SUM(P14:S14)</f>
        <v>345.04</v>
      </c>
      <c r="P14" s="127">
        <v>84</v>
      </c>
      <c r="Q14" s="127">
        <v>87</v>
      </c>
      <c r="R14" s="127">
        <v>88.04</v>
      </c>
      <c r="S14" s="127">
        <v>86</v>
      </c>
      <c r="T14" s="147" t="s">
        <v>42</v>
      </c>
      <c r="U14" s="147" t="s">
        <v>90</v>
      </c>
      <c r="V14" s="12"/>
      <c r="W14" s="130"/>
      <c r="X14" s="130"/>
      <c r="Y14" s="77"/>
      <c r="Z14" s="70"/>
      <c r="AA14" s="161"/>
      <c r="AB14" s="77"/>
    </row>
    <row r="15" spans="1:28" s="149" customFormat="1" ht="18" customHeight="1" x14ac:dyDescent="0.25">
      <c r="A15" s="12"/>
      <c r="B15" s="240"/>
      <c r="C15" s="227"/>
      <c r="D15" s="146">
        <v>3</v>
      </c>
      <c r="E15" s="128" t="s">
        <v>98</v>
      </c>
      <c r="F15" s="124">
        <v>23</v>
      </c>
      <c r="G15" s="125">
        <f t="shared" si="0"/>
        <v>685.96</v>
      </c>
      <c r="H15" s="55" t="s">
        <v>103</v>
      </c>
      <c r="I15" s="50">
        <f t="shared" si="1"/>
        <v>346.08</v>
      </c>
      <c r="J15" s="127">
        <v>86</v>
      </c>
      <c r="K15" s="127">
        <v>87</v>
      </c>
      <c r="L15" s="127">
        <v>88.08</v>
      </c>
      <c r="M15" s="127">
        <v>85</v>
      </c>
      <c r="N15" s="55" t="s">
        <v>127</v>
      </c>
      <c r="O15" s="50">
        <f t="shared" si="2"/>
        <v>339.88</v>
      </c>
      <c r="P15" s="127">
        <v>86.88</v>
      </c>
      <c r="Q15" s="127">
        <v>86</v>
      </c>
      <c r="R15" s="127">
        <v>85</v>
      </c>
      <c r="S15" s="127">
        <v>82</v>
      </c>
      <c r="T15" s="147" t="s">
        <v>42</v>
      </c>
      <c r="U15" s="147" t="s">
        <v>88</v>
      </c>
      <c r="V15" s="12"/>
      <c r="W15" s="130"/>
      <c r="Y15" s="77"/>
      <c r="Z15" s="70"/>
      <c r="AA15" s="161"/>
      <c r="AB15" s="77"/>
    </row>
    <row r="16" spans="1:28" s="149" customFormat="1" ht="18" customHeight="1" x14ac:dyDescent="0.25">
      <c r="A16" s="12"/>
      <c r="B16" s="240"/>
      <c r="C16" s="227"/>
      <c r="D16" s="146">
        <v>4</v>
      </c>
      <c r="E16" s="128" t="s">
        <v>63</v>
      </c>
      <c r="F16" s="124">
        <v>22</v>
      </c>
      <c r="G16" s="125">
        <f t="shared" si="0"/>
        <v>683.76</v>
      </c>
      <c r="H16" s="55" t="s">
        <v>107</v>
      </c>
      <c r="I16" s="50">
        <f t="shared" si="1"/>
        <v>333.7</v>
      </c>
      <c r="J16" s="127">
        <v>82.7</v>
      </c>
      <c r="K16" s="127">
        <v>84</v>
      </c>
      <c r="L16" s="127">
        <v>84</v>
      </c>
      <c r="M16" s="127">
        <v>83</v>
      </c>
      <c r="N16" s="55" t="s">
        <v>104</v>
      </c>
      <c r="O16" s="50">
        <f t="shared" si="2"/>
        <v>350.06</v>
      </c>
      <c r="P16" s="127">
        <v>86</v>
      </c>
      <c r="Q16" s="127">
        <v>88</v>
      </c>
      <c r="R16" s="127">
        <v>89.06</v>
      </c>
      <c r="S16" s="127">
        <v>87</v>
      </c>
      <c r="T16" s="147" t="s">
        <v>42</v>
      </c>
      <c r="U16" s="147" t="s">
        <v>91</v>
      </c>
      <c r="V16" s="12"/>
      <c r="W16" s="130"/>
      <c r="Y16" s="77"/>
      <c r="Z16" s="73"/>
      <c r="AA16" s="161"/>
      <c r="AB16" s="77"/>
    </row>
    <row r="17" spans="1:28" s="149" customFormat="1" ht="18" customHeight="1" x14ac:dyDescent="0.25">
      <c r="A17" s="12"/>
      <c r="B17" s="240"/>
      <c r="C17" s="227"/>
      <c r="D17" s="146">
        <v>5</v>
      </c>
      <c r="E17" s="128" t="s">
        <v>60</v>
      </c>
      <c r="F17" s="124">
        <v>21</v>
      </c>
      <c r="G17" s="125">
        <f t="shared" si="0"/>
        <v>675.52</v>
      </c>
      <c r="H17" s="55" t="s">
        <v>105</v>
      </c>
      <c r="I17" s="50">
        <f t="shared" si="1"/>
        <v>326.88</v>
      </c>
      <c r="J17" s="127">
        <v>86</v>
      </c>
      <c r="K17" s="127">
        <v>86</v>
      </c>
      <c r="L17" s="127">
        <v>84</v>
      </c>
      <c r="M17" s="127">
        <v>70.88</v>
      </c>
      <c r="N17" s="55" t="s">
        <v>111</v>
      </c>
      <c r="O17" s="50">
        <f t="shared" si="2"/>
        <v>348.64</v>
      </c>
      <c r="P17" s="127">
        <v>87</v>
      </c>
      <c r="Q17" s="127">
        <v>87</v>
      </c>
      <c r="R17" s="127">
        <v>87.64</v>
      </c>
      <c r="S17" s="127">
        <v>87</v>
      </c>
      <c r="T17" s="147" t="s">
        <v>42</v>
      </c>
      <c r="U17" s="147" t="s">
        <v>88</v>
      </c>
      <c r="V17" s="12"/>
      <c r="Y17" s="77"/>
      <c r="Z17" s="70"/>
      <c r="AA17" s="160"/>
      <c r="AB17" s="77"/>
    </row>
    <row r="18" spans="1:28" s="149" customFormat="1" ht="18" customHeight="1" x14ac:dyDescent="0.25">
      <c r="A18" s="12"/>
      <c r="B18" s="240"/>
      <c r="C18" s="227"/>
      <c r="D18" s="146">
        <v>6</v>
      </c>
      <c r="E18" s="128" t="s">
        <v>64</v>
      </c>
      <c r="F18" s="124">
        <v>20</v>
      </c>
      <c r="G18" s="125">
        <f t="shared" si="0"/>
        <v>673.62</v>
      </c>
      <c r="H18" s="55" t="s">
        <v>111</v>
      </c>
      <c r="I18" s="50">
        <f t="shared" si="1"/>
        <v>347.88</v>
      </c>
      <c r="J18" s="127">
        <v>86</v>
      </c>
      <c r="K18" s="127">
        <v>89</v>
      </c>
      <c r="L18" s="127">
        <v>87.88</v>
      </c>
      <c r="M18" s="127">
        <v>85</v>
      </c>
      <c r="N18" s="55" t="s">
        <v>110</v>
      </c>
      <c r="O18" s="50">
        <f t="shared" si="2"/>
        <v>325.74</v>
      </c>
      <c r="P18" s="127">
        <v>79</v>
      </c>
      <c r="Q18" s="127">
        <v>84</v>
      </c>
      <c r="R18" s="127">
        <v>82</v>
      </c>
      <c r="S18" s="127">
        <v>80.739999999999995</v>
      </c>
      <c r="T18" s="147" t="s">
        <v>42</v>
      </c>
      <c r="U18" s="147" t="s">
        <v>86</v>
      </c>
      <c r="V18" s="12"/>
      <c r="W18" s="130"/>
      <c r="Y18" s="77"/>
      <c r="Z18" s="70"/>
      <c r="AA18" s="160"/>
      <c r="AB18" s="77"/>
    </row>
    <row r="19" spans="1:28" s="149" customFormat="1" ht="18" customHeight="1" x14ac:dyDescent="0.25">
      <c r="A19" s="12"/>
      <c r="B19" s="240"/>
      <c r="C19" s="227"/>
      <c r="D19" s="146">
        <v>7</v>
      </c>
      <c r="E19" s="128" t="s">
        <v>59</v>
      </c>
      <c r="F19" s="124">
        <v>19</v>
      </c>
      <c r="G19" s="125">
        <f t="shared" si="0"/>
        <v>670.98</v>
      </c>
      <c r="H19" s="55" t="s">
        <v>126</v>
      </c>
      <c r="I19" s="50">
        <f t="shared" si="1"/>
        <v>332.88</v>
      </c>
      <c r="J19" s="127">
        <v>81</v>
      </c>
      <c r="K19" s="127">
        <v>85.88</v>
      </c>
      <c r="L19" s="127">
        <v>84</v>
      </c>
      <c r="M19" s="127">
        <v>82</v>
      </c>
      <c r="N19" s="55" t="s">
        <v>102</v>
      </c>
      <c r="O19" s="50">
        <f t="shared" si="2"/>
        <v>338.1</v>
      </c>
      <c r="P19" s="127">
        <v>82</v>
      </c>
      <c r="Q19" s="127">
        <v>86</v>
      </c>
      <c r="R19" s="127">
        <v>87.1</v>
      </c>
      <c r="S19" s="127">
        <v>83</v>
      </c>
      <c r="T19" s="147" t="s">
        <v>32</v>
      </c>
      <c r="U19" s="147" t="s">
        <v>89</v>
      </c>
      <c r="V19" s="12"/>
      <c r="X19" s="130"/>
      <c r="Y19" s="77"/>
      <c r="Z19" s="73"/>
      <c r="AA19" s="160"/>
      <c r="AB19" s="77"/>
    </row>
    <row r="20" spans="1:28" s="149" customFormat="1" ht="18" customHeight="1" x14ac:dyDescent="0.25">
      <c r="A20" s="12"/>
      <c r="B20" s="240"/>
      <c r="C20" s="227"/>
      <c r="D20" s="146">
        <v>8</v>
      </c>
      <c r="E20" s="128" t="s">
        <v>124</v>
      </c>
      <c r="F20" s="124">
        <v>18</v>
      </c>
      <c r="G20" s="125">
        <f t="shared" si="0"/>
        <v>670.96</v>
      </c>
      <c r="H20" s="55" t="s">
        <v>110</v>
      </c>
      <c r="I20" s="50">
        <f t="shared" si="1"/>
        <v>327.52</v>
      </c>
      <c r="J20" s="127">
        <v>80</v>
      </c>
      <c r="K20" s="127">
        <v>83</v>
      </c>
      <c r="L20" s="127">
        <v>84.52</v>
      </c>
      <c r="M20" s="127">
        <v>80</v>
      </c>
      <c r="N20" s="55" t="s">
        <v>105</v>
      </c>
      <c r="O20" s="50">
        <f t="shared" si="2"/>
        <v>343.44</v>
      </c>
      <c r="P20" s="127">
        <v>86</v>
      </c>
      <c r="Q20" s="127">
        <v>86</v>
      </c>
      <c r="R20" s="127">
        <v>86.44</v>
      </c>
      <c r="S20" s="127">
        <v>85</v>
      </c>
      <c r="T20" s="147" t="s">
        <v>84</v>
      </c>
      <c r="U20" s="147" t="s">
        <v>87</v>
      </c>
      <c r="V20" s="12"/>
      <c r="W20" s="130"/>
      <c r="Y20" s="77"/>
      <c r="Z20" s="73"/>
      <c r="AA20" s="160"/>
      <c r="AB20" s="77"/>
    </row>
    <row r="21" spans="1:28" s="149" customFormat="1" ht="18" customHeight="1" x14ac:dyDescent="0.25">
      <c r="A21" s="12"/>
      <c r="B21" s="240"/>
      <c r="C21" s="227"/>
      <c r="D21" s="146">
        <v>9</v>
      </c>
      <c r="E21" s="128" t="s">
        <v>32</v>
      </c>
      <c r="F21" s="124">
        <v>17</v>
      </c>
      <c r="G21" s="125">
        <f t="shared" si="0"/>
        <v>670.3</v>
      </c>
      <c r="H21" s="55" t="s">
        <v>104</v>
      </c>
      <c r="I21" s="50">
        <f t="shared" si="1"/>
        <v>345.22</v>
      </c>
      <c r="J21" s="127">
        <v>88</v>
      </c>
      <c r="K21" s="127">
        <v>87</v>
      </c>
      <c r="L21" s="127">
        <v>84.22</v>
      </c>
      <c r="M21" s="127">
        <v>86</v>
      </c>
      <c r="N21" s="55" t="s">
        <v>126</v>
      </c>
      <c r="O21" s="50">
        <f t="shared" si="2"/>
        <v>325.08</v>
      </c>
      <c r="P21" s="127">
        <v>81</v>
      </c>
      <c r="Q21" s="127">
        <v>83</v>
      </c>
      <c r="R21" s="127">
        <v>83.08</v>
      </c>
      <c r="S21" s="127">
        <v>78</v>
      </c>
      <c r="T21" s="147" t="s">
        <v>32</v>
      </c>
      <c r="U21" s="147" t="s">
        <v>89</v>
      </c>
      <c r="V21" s="12"/>
      <c r="Y21" s="77"/>
      <c r="Z21" s="73"/>
      <c r="AA21" s="160"/>
      <c r="AB21" s="77"/>
    </row>
    <row r="22" spans="1:28" s="149" customFormat="1" ht="18" customHeight="1" x14ac:dyDescent="0.25">
      <c r="A22" s="12"/>
      <c r="B22" s="240"/>
      <c r="C22" s="227"/>
      <c r="D22" s="146">
        <v>10</v>
      </c>
      <c r="E22" s="128" t="s">
        <v>125</v>
      </c>
      <c r="F22" s="124">
        <v>16</v>
      </c>
      <c r="G22" s="125">
        <f t="shared" si="0"/>
        <v>632.98</v>
      </c>
      <c r="H22" s="55" t="s">
        <v>127</v>
      </c>
      <c r="I22" s="50">
        <f t="shared" si="1"/>
        <v>317.27999999999997</v>
      </c>
      <c r="J22" s="127">
        <v>80</v>
      </c>
      <c r="K22" s="127">
        <v>79</v>
      </c>
      <c r="L22" s="127">
        <v>81.28</v>
      </c>
      <c r="M22" s="127">
        <v>77</v>
      </c>
      <c r="N22" s="55" t="s">
        <v>107</v>
      </c>
      <c r="O22" s="50">
        <f t="shared" si="2"/>
        <v>315.7</v>
      </c>
      <c r="P22" s="127">
        <v>79</v>
      </c>
      <c r="Q22" s="127">
        <v>79</v>
      </c>
      <c r="R22" s="127">
        <v>79.7</v>
      </c>
      <c r="S22" s="127">
        <v>78</v>
      </c>
      <c r="T22" s="147" t="s">
        <v>128</v>
      </c>
      <c r="U22" s="147" t="s">
        <v>53</v>
      </c>
      <c r="V22" s="12"/>
      <c r="W22" s="130"/>
      <c r="Y22" s="77"/>
      <c r="Z22" s="73"/>
      <c r="AA22" s="160"/>
      <c r="AB22" s="77"/>
    </row>
    <row r="23" spans="1:28" s="149" customFormat="1" ht="9.9499999999999993" customHeight="1" x14ac:dyDescent="0.2">
      <c r="A23" s="12"/>
      <c r="B23" s="240"/>
      <c r="C23" s="12"/>
      <c r="D23" s="12"/>
      <c r="E23" s="56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Y23" s="77"/>
      <c r="Z23" s="114"/>
      <c r="AA23" s="114"/>
      <c r="AB23" s="77"/>
    </row>
    <row r="24" spans="1:28" s="149" customFormat="1" ht="18" customHeight="1" x14ac:dyDescent="0.2">
      <c r="A24" s="12"/>
      <c r="B24" s="240"/>
      <c r="C24" s="225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12"/>
      <c r="Y24" s="77"/>
      <c r="Z24" s="114"/>
      <c r="AA24" s="114"/>
      <c r="AB24" s="77"/>
    </row>
    <row r="25" spans="1:28" s="149" customFormat="1" ht="9.9499999999999993" customHeight="1" x14ac:dyDescent="0.2">
      <c r="A25" s="12"/>
      <c r="B25" s="240"/>
      <c r="C25" s="1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2"/>
      <c r="U25" s="12"/>
      <c r="V25" s="12"/>
      <c r="Y25" s="77"/>
      <c r="Z25" s="114"/>
      <c r="AA25" s="114"/>
      <c r="AB25" s="77"/>
    </row>
    <row r="26" spans="1:28" s="149" customFormat="1" ht="18" customHeight="1" x14ac:dyDescent="0.2">
      <c r="A26" s="12"/>
      <c r="B26" s="240"/>
      <c r="C26" s="227" t="s">
        <v>24</v>
      </c>
      <c r="D26" s="228" t="s">
        <v>101</v>
      </c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9"/>
      <c r="R26" s="14"/>
      <c r="S26" s="14"/>
      <c r="T26" s="5"/>
      <c r="U26" s="5"/>
      <c r="V26" s="5"/>
      <c r="Y26" s="77"/>
      <c r="Z26" s="114"/>
      <c r="AA26" s="114"/>
      <c r="AB26" s="77"/>
    </row>
    <row r="27" spans="1:28" s="149" customFormat="1" ht="18" customHeight="1" x14ac:dyDescent="0.2">
      <c r="A27" s="12"/>
      <c r="B27" s="240"/>
      <c r="C27" s="227"/>
      <c r="D27" s="230" t="s">
        <v>1</v>
      </c>
      <c r="E27" s="219" t="s">
        <v>10</v>
      </c>
      <c r="F27" s="231" t="s">
        <v>36</v>
      </c>
      <c r="G27" s="231"/>
      <c r="H27" s="219" t="s">
        <v>4</v>
      </c>
      <c r="I27" s="219"/>
      <c r="J27" s="198" t="s">
        <v>0</v>
      </c>
      <c r="K27" s="198"/>
      <c r="L27" s="231" t="s">
        <v>7</v>
      </c>
      <c r="M27" s="231"/>
      <c r="N27" s="232" t="s">
        <v>2</v>
      </c>
      <c r="O27" s="234" t="s">
        <v>49</v>
      </c>
      <c r="P27" s="235"/>
      <c r="Q27" s="236" t="s">
        <v>44</v>
      </c>
      <c r="R27" s="14"/>
      <c r="S27" s="14"/>
      <c r="T27" s="5"/>
      <c r="U27" s="5"/>
      <c r="V27" s="5"/>
      <c r="Y27" s="77"/>
      <c r="Z27" s="114"/>
      <c r="AA27" s="114"/>
      <c r="AB27" s="77"/>
    </row>
    <row r="28" spans="1:28" s="149" customFormat="1" ht="18" customHeight="1" x14ac:dyDescent="0.2">
      <c r="A28" s="12"/>
      <c r="B28" s="240"/>
      <c r="C28" s="227"/>
      <c r="D28" s="230"/>
      <c r="E28" s="219"/>
      <c r="F28" s="231"/>
      <c r="G28" s="231"/>
      <c r="H28" s="219"/>
      <c r="I28" s="219"/>
      <c r="J28" s="198"/>
      <c r="K28" s="198"/>
      <c r="L28" s="231"/>
      <c r="M28" s="231"/>
      <c r="N28" s="233"/>
      <c r="O28" s="148" t="s">
        <v>47</v>
      </c>
      <c r="P28" s="148" t="s">
        <v>48</v>
      </c>
      <c r="Q28" s="237"/>
      <c r="R28" s="14"/>
      <c r="S28" s="14"/>
      <c r="T28" s="5"/>
      <c r="U28" s="5"/>
      <c r="V28" s="5"/>
      <c r="Y28" s="77"/>
      <c r="Z28" s="114"/>
      <c r="AA28" s="114"/>
      <c r="AB28" s="77"/>
    </row>
    <row r="29" spans="1:28" s="149" customFormat="1" ht="18" customHeight="1" x14ac:dyDescent="0.2">
      <c r="A29" s="12"/>
      <c r="B29" s="240"/>
      <c r="C29" s="22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Y29" s="77"/>
      <c r="Z29" s="114"/>
      <c r="AA29" s="114"/>
      <c r="AB29" s="77"/>
    </row>
    <row r="30" spans="1:28" s="149" customFormat="1" ht="18" customHeight="1" x14ac:dyDescent="0.2">
      <c r="A30" s="12"/>
      <c r="B30" s="240"/>
      <c r="C30" s="227"/>
      <c r="D30" s="217" t="s">
        <v>17</v>
      </c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8"/>
      <c r="U30" s="218"/>
      <c r="V30" s="12"/>
      <c r="Y30" s="77"/>
      <c r="Z30" s="114"/>
      <c r="AA30" s="114"/>
      <c r="AB30" s="77"/>
    </row>
    <row r="31" spans="1:28" s="149" customFormat="1" ht="18" customHeight="1" x14ac:dyDescent="0.2">
      <c r="A31" s="12"/>
      <c r="B31" s="240"/>
      <c r="C31" s="227"/>
      <c r="D31" s="196" t="s">
        <v>1</v>
      </c>
      <c r="E31" s="219" t="s">
        <v>10</v>
      </c>
      <c r="F31" s="220" t="s">
        <v>3</v>
      </c>
      <c r="G31" s="222" t="s">
        <v>14</v>
      </c>
      <c r="H31" s="223" t="s">
        <v>11</v>
      </c>
      <c r="I31" s="224"/>
      <c r="J31" s="224"/>
      <c r="K31" s="224"/>
      <c r="L31" s="224"/>
      <c r="M31" s="224"/>
      <c r="N31" s="223" t="s">
        <v>12</v>
      </c>
      <c r="O31" s="224"/>
      <c r="P31" s="224"/>
      <c r="Q31" s="224"/>
      <c r="R31" s="224"/>
      <c r="S31" s="224"/>
      <c r="T31" s="215" t="s">
        <v>7</v>
      </c>
      <c r="U31" s="215" t="s">
        <v>83</v>
      </c>
      <c r="V31" s="12"/>
      <c r="Y31" s="77"/>
      <c r="Z31" s="114"/>
      <c r="AA31" s="114"/>
      <c r="AB31" s="77"/>
    </row>
    <row r="32" spans="1:28" s="149" customFormat="1" ht="18" customHeight="1" x14ac:dyDescent="0.2">
      <c r="A32" s="12"/>
      <c r="B32" s="240"/>
      <c r="C32" s="227"/>
      <c r="D32" s="196"/>
      <c r="E32" s="219"/>
      <c r="F32" s="221"/>
      <c r="G32" s="222"/>
      <c r="H32" s="55" t="s">
        <v>46</v>
      </c>
      <c r="I32" s="26" t="s">
        <v>13</v>
      </c>
      <c r="J32" s="20">
        <v>1</v>
      </c>
      <c r="K32" s="17">
        <v>2</v>
      </c>
      <c r="L32" s="18">
        <v>3</v>
      </c>
      <c r="M32" s="19">
        <v>4</v>
      </c>
      <c r="N32" s="55" t="s">
        <v>46</v>
      </c>
      <c r="O32" s="26" t="s">
        <v>13</v>
      </c>
      <c r="P32" s="20">
        <v>1</v>
      </c>
      <c r="Q32" s="17">
        <v>2</v>
      </c>
      <c r="R32" s="18">
        <v>3</v>
      </c>
      <c r="S32" s="19">
        <v>4</v>
      </c>
      <c r="T32" s="216"/>
      <c r="U32" s="216"/>
      <c r="V32" s="12"/>
      <c r="Y32" s="77"/>
      <c r="Z32" s="114"/>
      <c r="AA32" s="114"/>
      <c r="AB32" s="77"/>
    </row>
    <row r="33" spans="1:28" s="149" customFormat="1" ht="18" customHeight="1" x14ac:dyDescent="0.25">
      <c r="A33" s="12"/>
      <c r="B33" s="240"/>
      <c r="C33" s="227"/>
      <c r="D33" s="146">
        <v>1</v>
      </c>
      <c r="E33" s="128" t="s">
        <v>96</v>
      </c>
      <c r="F33" s="124">
        <v>25</v>
      </c>
      <c r="G33" s="125">
        <f>I33+O33</f>
        <v>429.08</v>
      </c>
      <c r="H33" s="55" t="s">
        <v>103</v>
      </c>
      <c r="I33" s="50">
        <f>SUM(J33:M33)</f>
        <v>216</v>
      </c>
      <c r="J33" s="127">
        <v>54</v>
      </c>
      <c r="K33" s="127">
        <v>55</v>
      </c>
      <c r="L33" s="127">
        <v>54</v>
      </c>
      <c r="M33" s="127">
        <v>53</v>
      </c>
      <c r="N33" s="55" t="s">
        <v>108</v>
      </c>
      <c r="O33" s="50">
        <f>SUM(P33:S33)</f>
        <v>213.07999999999998</v>
      </c>
      <c r="P33" s="127">
        <v>53</v>
      </c>
      <c r="Q33" s="127">
        <v>53.08</v>
      </c>
      <c r="R33" s="127">
        <v>54</v>
      </c>
      <c r="S33" s="127">
        <v>53</v>
      </c>
      <c r="T33" s="147" t="s">
        <v>32</v>
      </c>
      <c r="U33" s="147" t="s">
        <v>89</v>
      </c>
      <c r="V33" s="12"/>
      <c r="W33" s="130"/>
      <c r="Y33" s="77"/>
      <c r="Z33" s="70"/>
      <c r="AA33" s="70"/>
      <c r="AB33" s="77"/>
    </row>
    <row r="34" spans="1:28" s="149" customFormat="1" ht="18" customHeight="1" x14ac:dyDescent="0.25">
      <c r="A34" s="12"/>
      <c r="B34" s="240"/>
      <c r="C34" s="227"/>
      <c r="D34" s="146">
        <v>2</v>
      </c>
      <c r="E34" s="128" t="s">
        <v>60</v>
      </c>
      <c r="F34" s="124">
        <v>24</v>
      </c>
      <c r="G34" s="125">
        <f t="shared" ref="G34:G42" si="3">I34+O34</f>
        <v>423.08</v>
      </c>
      <c r="H34" s="55" t="s">
        <v>111</v>
      </c>
      <c r="I34" s="50">
        <f t="shared" ref="I34:I42" si="4">SUM(J34:M34)</f>
        <v>213.57999999999998</v>
      </c>
      <c r="J34" s="127">
        <v>53</v>
      </c>
      <c r="K34" s="127">
        <v>54</v>
      </c>
      <c r="L34" s="127">
        <v>54.58</v>
      </c>
      <c r="M34" s="127">
        <v>52</v>
      </c>
      <c r="N34" s="55" t="s">
        <v>105</v>
      </c>
      <c r="O34" s="50">
        <f t="shared" ref="O34:O42" si="5">SUM(P34:S34)</f>
        <v>209.5</v>
      </c>
      <c r="P34" s="127">
        <v>52</v>
      </c>
      <c r="Q34" s="127">
        <v>52</v>
      </c>
      <c r="R34" s="127">
        <v>53</v>
      </c>
      <c r="S34" s="127">
        <v>52.5</v>
      </c>
      <c r="T34" s="147" t="s">
        <v>42</v>
      </c>
      <c r="U34" s="147" t="s">
        <v>88</v>
      </c>
      <c r="V34" s="12"/>
      <c r="X34" s="130"/>
      <c r="Y34" s="77"/>
      <c r="Z34" s="70"/>
      <c r="AA34" s="70"/>
      <c r="AB34" s="77"/>
    </row>
    <row r="35" spans="1:28" s="149" customFormat="1" ht="18" customHeight="1" x14ac:dyDescent="0.25">
      <c r="A35" s="12"/>
      <c r="B35" s="240"/>
      <c r="C35" s="227"/>
      <c r="D35" s="146">
        <v>3</v>
      </c>
      <c r="E35" s="128" t="s">
        <v>98</v>
      </c>
      <c r="F35" s="124">
        <v>23</v>
      </c>
      <c r="G35" s="125">
        <f t="shared" si="3"/>
        <v>418.06</v>
      </c>
      <c r="H35" s="55" t="s">
        <v>127</v>
      </c>
      <c r="I35" s="50">
        <f t="shared" si="4"/>
        <v>208.28</v>
      </c>
      <c r="J35" s="127">
        <v>52.28</v>
      </c>
      <c r="K35" s="127">
        <v>53</v>
      </c>
      <c r="L35" s="127">
        <v>52</v>
      </c>
      <c r="M35" s="127">
        <v>51</v>
      </c>
      <c r="N35" s="55" t="s">
        <v>103</v>
      </c>
      <c r="O35" s="50">
        <f t="shared" si="5"/>
        <v>209.78</v>
      </c>
      <c r="P35" s="127">
        <v>53</v>
      </c>
      <c r="Q35" s="127">
        <v>53</v>
      </c>
      <c r="R35" s="127">
        <v>53.78</v>
      </c>
      <c r="S35" s="127">
        <v>50</v>
      </c>
      <c r="T35" s="147" t="s">
        <v>98</v>
      </c>
      <c r="U35" s="147" t="s">
        <v>89</v>
      </c>
      <c r="V35" s="12"/>
      <c r="X35" s="130"/>
      <c r="Y35" s="77"/>
      <c r="Z35" s="70"/>
      <c r="AA35" s="70"/>
      <c r="AB35" s="77"/>
    </row>
    <row r="36" spans="1:28" s="149" customFormat="1" ht="18" customHeight="1" x14ac:dyDescent="0.25">
      <c r="A36" s="12"/>
      <c r="B36" s="240"/>
      <c r="C36" s="227"/>
      <c r="D36" s="146">
        <v>4</v>
      </c>
      <c r="E36" s="128" t="s">
        <v>99</v>
      </c>
      <c r="F36" s="124">
        <v>22</v>
      </c>
      <c r="G36" s="125">
        <f t="shared" si="3"/>
        <v>417.76</v>
      </c>
      <c r="H36" s="55" t="s">
        <v>108</v>
      </c>
      <c r="I36" s="50">
        <f t="shared" si="4"/>
        <v>208.04</v>
      </c>
      <c r="J36" s="127">
        <v>51</v>
      </c>
      <c r="K36" s="127">
        <v>52</v>
      </c>
      <c r="L36" s="127">
        <v>53</v>
      </c>
      <c r="M36" s="127">
        <v>52.04</v>
      </c>
      <c r="N36" s="55" t="s">
        <v>102</v>
      </c>
      <c r="O36" s="50">
        <f t="shared" si="5"/>
        <v>209.72</v>
      </c>
      <c r="P36" s="127">
        <v>53</v>
      </c>
      <c r="Q36" s="127">
        <v>51</v>
      </c>
      <c r="R36" s="127">
        <v>53.72</v>
      </c>
      <c r="S36" s="127">
        <v>52</v>
      </c>
      <c r="T36" s="147" t="s">
        <v>42</v>
      </c>
      <c r="U36" s="147" t="s">
        <v>90</v>
      </c>
      <c r="V36" s="12"/>
      <c r="Y36" s="77"/>
      <c r="Z36" s="70"/>
      <c r="AA36" s="70"/>
      <c r="AB36" s="77"/>
    </row>
    <row r="37" spans="1:28" s="149" customFormat="1" ht="18" customHeight="1" x14ac:dyDescent="0.25">
      <c r="A37" s="12"/>
      <c r="B37" s="240"/>
      <c r="C37" s="227"/>
      <c r="D37" s="146">
        <v>5</v>
      </c>
      <c r="E37" s="128" t="s">
        <v>63</v>
      </c>
      <c r="F37" s="124">
        <v>21</v>
      </c>
      <c r="G37" s="125">
        <f t="shared" si="3"/>
        <v>413.02</v>
      </c>
      <c r="H37" s="55" t="s">
        <v>104</v>
      </c>
      <c r="I37" s="50">
        <f t="shared" si="4"/>
        <v>211.06</v>
      </c>
      <c r="J37" s="127">
        <v>53</v>
      </c>
      <c r="K37" s="127">
        <v>54</v>
      </c>
      <c r="L37" s="127">
        <v>52.06</v>
      </c>
      <c r="M37" s="127">
        <v>52</v>
      </c>
      <c r="N37" s="55" t="s">
        <v>107</v>
      </c>
      <c r="O37" s="50">
        <f t="shared" si="5"/>
        <v>201.96</v>
      </c>
      <c r="P37" s="127">
        <v>49.96</v>
      </c>
      <c r="Q37" s="127">
        <v>51</v>
      </c>
      <c r="R37" s="127">
        <v>50</v>
      </c>
      <c r="S37" s="127">
        <v>51</v>
      </c>
      <c r="T37" s="147" t="s">
        <v>42</v>
      </c>
      <c r="U37" s="147" t="s">
        <v>91</v>
      </c>
      <c r="V37" s="12"/>
      <c r="Y37" s="77"/>
      <c r="Z37" s="70"/>
      <c r="AA37" s="70"/>
      <c r="AB37" s="77"/>
    </row>
    <row r="38" spans="1:28" s="149" customFormat="1" ht="18" customHeight="1" x14ac:dyDescent="0.25">
      <c r="A38" s="12"/>
      <c r="B38" s="240"/>
      <c r="C38" s="227"/>
      <c r="D38" s="146">
        <v>6</v>
      </c>
      <c r="E38" s="128" t="s">
        <v>64</v>
      </c>
      <c r="F38" s="124">
        <v>20</v>
      </c>
      <c r="G38" s="125">
        <f t="shared" si="3"/>
        <v>410.8</v>
      </c>
      <c r="H38" s="55" t="s">
        <v>110</v>
      </c>
      <c r="I38" s="50">
        <f t="shared" si="4"/>
        <v>199.28</v>
      </c>
      <c r="J38" s="127">
        <v>48</v>
      </c>
      <c r="K38" s="127">
        <v>51</v>
      </c>
      <c r="L38" s="127">
        <v>51.28</v>
      </c>
      <c r="M38" s="127">
        <v>49</v>
      </c>
      <c r="N38" s="55" t="s">
        <v>111</v>
      </c>
      <c r="O38" s="50">
        <f t="shared" si="5"/>
        <v>211.52</v>
      </c>
      <c r="P38" s="127">
        <v>53</v>
      </c>
      <c r="Q38" s="127">
        <v>53</v>
      </c>
      <c r="R38" s="127">
        <v>53.52</v>
      </c>
      <c r="S38" s="127">
        <v>52</v>
      </c>
      <c r="T38" s="147" t="s">
        <v>42</v>
      </c>
      <c r="U38" s="147" t="s">
        <v>86</v>
      </c>
      <c r="V38" s="12"/>
      <c r="Y38" s="77"/>
      <c r="Z38" s="70"/>
      <c r="AA38" s="70"/>
      <c r="AB38" s="77"/>
    </row>
    <row r="39" spans="1:28" s="149" customFormat="1" ht="18" customHeight="1" x14ac:dyDescent="0.25">
      <c r="A39" s="12"/>
      <c r="B39" s="240"/>
      <c r="C39" s="227"/>
      <c r="D39" s="146">
        <v>7</v>
      </c>
      <c r="E39" s="128" t="s">
        <v>59</v>
      </c>
      <c r="F39" s="124">
        <v>19</v>
      </c>
      <c r="G39" s="125">
        <f t="shared" si="3"/>
        <v>408.24</v>
      </c>
      <c r="H39" s="55" t="s">
        <v>102</v>
      </c>
      <c r="I39" s="50">
        <f t="shared" si="4"/>
        <v>206.02</v>
      </c>
      <c r="J39" s="127">
        <v>52</v>
      </c>
      <c r="K39" s="127">
        <v>52</v>
      </c>
      <c r="L39" s="127">
        <v>51.02</v>
      </c>
      <c r="M39" s="127">
        <v>51</v>
      </c>
      <c r="N39" s="55" t="s">
        <v>126</v>
      </c>
      <c r="O39" s="50">
        <f t="shared" si="5"/>
        <v>202.22</v>
      </c>
      <c r="P39" s="127">
        <v>49</v>
      </c>
      <c r="Q39" s="127">
        <v>52</v>
      </c>
      <c r="R39" s="127">
        <v>51.22</v>
      </c>
      <c r="S39" s="127">
        <v>50</v>
      </c>
      <c r="T39" s="147" t="s">
        <v>32</v>
      </c>
      <c r="U39" s="147" t="s">
        <v>89</v>
      </c>
      <c r="V39" s="12"/>
      <c r="Y39" s="77"/>
      <c r="Z39" s="70"/>
      <c r="AA39" s="70"/>
      <c r="AB39" s="77"/>
    </row>
    <row r="40" spans="1:28" s="149" customFormat="1" ht="18" customHeight="1" x14ac:dyDescent="0.25">
      <c r="A40" s="12"/>
      <c r="B40" s="240"/>
      <c r="C40" s="227"/>
      <c r="D40" s="146">
        <v>8</v>
      </c>
      <c r="E40" s="128" t="s">
        <v>125</v>
      </c>
      <c r="F40" s="124">
        <v>18</v>
      </c>
      <c r="G40" s="125">
        <f t="shared" si="3"/>
        <v>405.44</v>
      </c>
      <c r="H40" s="55" t="s">
        <v>107</v>
      </c>
      <c r="I40" s="50">
        <f t="shared" si="4"/>
        <v>200.57999999999998</v>
      </c>
      <c r="J40" s="127">
        <v>49</v>
      </c>
      <c r="K40" s="127">
        <v>52</v>
      </c>
      <c r="L40" s="127">
        <v>50.58</v>
      </c>
      <c r="M40" s="127">
        <v>49</v>
      </c>
      <c r="N40" s="55" t="s">
        <v>127</v>
      </c>
      <c r="O40" s="50">
        <f t="shared" si="5"/>
        <v>204.86</v>
      </c>
      <c r="P40" s="127">
        <v>51</v>
      </c>
      <c r="Q40" s="127">
        <v>52</v>
      </c>
      <c r="R40" s="127">
        <v>51.86</v>
      </c>
      <c r="S40" s="127">
        <v>50</v>
      </c>
      <c r="T40" s="147" t="s">
        <v>128</v>
      </c>
      <c r="U40" s="147" t="s">
        <v>129</v>
      </c>
      <c r="V40" s="12"/>
      <c r="X40" s="130"/>
      <c r="Y40" s="77"/>
      <c r="Z40" s="70"/>
      <c r="AA40" s="70"/>
      <c r="AB40" s="77"/>
    </row>
    <row r="41" spans="1:28" s="149" customFormat="1" ht="18" customHeight="1" x14ac:dyDescent="0.25">
      <c r="A41" s="12"/>
      <c r="B41" s="240"/>
      <c r="C41" s="227"/>
      <c r="D41" s="146">
        <v>9</v>
      </c>
      <c r="E41" s="128" t="s">
        <v>32</v>
      </c>
      <c r="F41" s="124">
        <v>17</v>
      </c>
      <c r="G41" s="125">
        <f t="shared" si="3"/>
        <v>403.14</v>
      </c>
      <c r="H41" s="55" t="s">
        <v>126</v>
      </c>
      <c r="I41" s="50">
        <f t="shared" si="4"/>
        <v>199.28</v>
      </c>
      <c r="J41" s="127">
        <v>49</v>
      </c>
      <c r="K41" s="127">
        <v>52</v>
      </c>
      <c r="L41" s="127">
        <v>49.28</v>
      </c>
      <c r="M41" s="127">
        <v>49</v>
      </c>
      <c r="N41" s="55" t="s">
        <v>104</v>
      </c>
      <c r="O41" s="50">
        <f t="shared" si="5"/>
        <v>203.86</v>
      </c>
      <c r="P41" s="127">
        <v>51</v>
      </c>
      <c r="Q41" s="127">
        <v>50</v>
      </c>
      <c r="R41" s="127">
        <v>51.86</v>
      </c>
      <c r="S41" s="127">
        <v>51</v>
      </c>
      <c r="T41" s="147" t="s">
        <v>32</v>
      </c>
      <c r="U41" s="147" t="s">
        <v>89</v>
      </c>
      <c r="V41" s="12"/>
      <c r="Y41" s="77"/>
      <c r="Z41" s="70"/>
      <c r="AA41" s="70"/>
      <c r="AB41" s="77"/>
    </row>
    <row r="42" spans="1:28" s="149" customFormat="1" ht="18" customHeight="1" x14ac:dyDescent="0.25">
      <c r="A42" s="12"/>
      <c r="B42" s="240"/>
      <c r="C42" s="227"/>
      <c r="D42" s="146">
        <v>10</v>
      </c>
      <c r="E42" s="128" t="s">
        <v>124</v>
      </c>
      <c r="F42" s="124">
        <v>16</v>
      </c>
      <c r="G42" s="125">
        <f t="shared" si="3"/>
        <v>402.6</v>
      </c>
      <c r="H42" s="55" t="s">
        <v>105</v>
      </c>
      <c r="I42" s="50">
        <f t="shared" si="4"/>
        <v>206.96</v>
      </c>
      <c r="J42" s="127">
        <v>51</v>
      </c>
      <c r="K42" s="127">
        <v>53</v>
      </c>
      <c r="L42" s="127">
        <v>51.96</v>
      </c>
      <c r="M42" s="127">
        <v>51</v>
      </c>
      <c r="N42" s="55" t="s">
        <v>110</v>
      </c>
      <c r="O42" s="50">
        <f t="shared" si="5"/>
        <v>195.64</v>
      </c>
      <c r="P42" s="127">
        <v>47</v>
      </c>
      <c r="Q42" s="127">
        <v>51</v>
      </c>
      <c r="R42" s="127">
        <v>50.64</v>
      </c>
      <c r="S42" s="127">
        <v>47</v>
      </c>
      <c r="T42" s="147" t="s">
        <v>84</v>
      </c>
      <c r="U42" s="147" t="s">
        <v>87</v>
      </c>
      <c r="V42" s="12"/>
      <c r="Y42" s="77"/>
      <c r="Z42" s="70"/>
      <c r="AA42" s="70"/>
      <c r="AB42" s="77"/>
    </row>
    <row r="43" spans="1:28" s="149" customFormat="1" ht="9.9499999999999993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16" t="s">
        <v>94</v>
      </c>
      <c r="V43" s="12"/>
      <c r="Y43" s="77"/>
      <c r="Z43" s="114"/>
      <c r="AA43" s="114"/>
      <c r="AB43" s="77"/>
    </row>
    <row r="44" spans="1:28" x14ac:dyDescent="0.2">
      <c r="Y44" s="150"/>
      <c r="Z44" s="137"/>
      <c r="AA44" s="137"/>
      <c r="AB44" s="150"/>
    </row>
    <row r="45" spans="1:28" x14ac:dyDescent="0.2">
      <c r="Y45" s="150"/>
      <c r="Z45" s="137"/>
      <c r="AA45" s="137"/>
      <c r="AB45" s="150"/>
    </row>
    <row r="46" spans="1:28" x14ac:dyDescent="0.2">
      <c r="Y46" s="150"/>
      <c r="Z46" s="150"/>
      <c r="AA46" s="150"/>
      <c r="AB46" s="150"/>
    </row>
    <row r="47" spans="1:28" x14ac:dyDescent="0.2">
      <c r="Y47" s="150"/>
      <c r="Z47" s="150"/>
      <c r="AA47" s="150"/>
      <c r="AB47" s="150"/>
    </row>
  </sheetData>
  <mergeCells count="44">
    <mergeCell ref="B2:U2"/>
    <mergeCell ref="B4:U4"/>
    <mergeCell ref="B6:B42"/>
    <mergeCell ref="C6:C22"/>
    <mergeCell ref="D6:Q6"/>
    <mergeCell ref="D7:D8"/>
    <mergeCell ref="E7:E8"/>
    <mergeCell ref="F7:G8"/>
    <mergeCell ref="H7:I8"/>
    <mergeCell ref="J7:K8"/>
    <mergeCell ref="L7:M8"/>
    <mergeCell ref="N7:N8"/>
    <mergeCell ref="O7:P7"/>
    <mergeCell ref="Q7:Q8"/>
    <mergeCell ref="D10:U10"/>
    <mergeCell ref="D30:U30"/>
    <mergeCell ref="N11:S11"/>
    <mergeCell ref="T11:T12"/>
    <mergeCell ref="U11:U12"/>
    <mergeCell ref="C24:U24"/>
    <mergeCell ref="C26:C42"/>
    <mergeCell ref="D26:Q26"/>
    <mergeCell ref="D27:D28"/>
    <mergeCell ref="E27:E28"/>
    <mergeCell ref="F27:G28"/>
    <mergeCell ref="H27:I28"/>
    <mergeCell ref="D11:D12"/>
    <mergeCell ref="E11:E12"/>
    <mergeCell ref="F11:F12"/>
    <mergeCell ref="G11:G12"/>
    <mergeCell ref="H11:M11"/>
    <mergeCell ref="J27:K28"/>
    <mergeCell ref="L27:M28"/>
    <mergeCell ref="N27:N28"/>
    <mergeCell ref="O27:P27"/>
    <mergeCell ref="Q27:Q28"/>
    <mergeCell ref="T31:T32"/>
    <mergeCell ref="U31:U32"/>
    <mergeCell ref="D31:D32"/>
    <mergeCell ref="E31:E32"/>
    <mergeCell ref="F31:F32"/>
    <mergeCell ref="G31:G32"/>
    <mergeCell ref="H31:M31"/>
    <mergeCell ref="N31:S31"/>
  </mergeCells>
  <pageMargins left="0.31496062992125984" right="0.31496062992125984" top="0.78740157480314965" bottom="0.78740157480314965" header="0.31496062992125984" footer="0.31496062992125984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D45"/>
  <sheetViews>
    <sheetView zoomScale="85" zoomScaleNormal="85" workbookViewId="0">
      <selection activeCell="A23" sqref="A23:XFD23"/>
    </sheetView>
  </sheetViews>
  <sheetFormatPr baseColWidth="10" defaultRowHeight="15" x14ac:dyDescent="0.2"/>
  <cols>
    <col min="1" max="1" width="1" style="13" customWidth="1"/>
    <col min="2" max="2" width="3.85546875" style="13" customWidth="1"/>
    <col min="3" max="3" width="5" style="11" customWidth="1"/>
    <col min="4" max="4" width="6.7109375" style="3" bestFit="1" customWidth="1"/>
    <col min="5" max="5" width="20" style="3" bestFit="1" customWidth="1"/>
    <col min="6" max="7" width="10.7109375" style="4" customWidth="1"/>
    <col min="8" max="8" width="11.140625" style="4" customWidth="1"/>
    <col min="9" max="9" width="8.5703125" style="4" bestFit="1" customWidth="1"/>
    <col min="10" max="10" width="7.85546875" style="4" bestFit="1" customWidth="1"/>
    <col min="11" max="11" width="8.7109375" style="4" customWidth="1"/>
    <col min="12" max="13" width="7.85546875" style="9" bestFit="1" customWidth="1"/>
    <col min="14" max="14" width="11.28515625" style="9" bestFit="1" customWidth="1"/>
    <col min="15" max="15" width="9.7109375" style="9" customWidth="1"/>
    <col min="16" max="16" width="8.5703125" style="176" bestFit="1" customWidth="1"/>
    <col min="17" max="17" width="9" style="176" bestFit="1" customWidth="1"/>
    <col min="18" max="19" width="7.85546875" style="176" bestFit="1" customWidth="1"/>
    <col min="20" max="20" width="13.5703125" style="176" bestFit="1" customWidth="1"/>
    <col min="21" max="21" width="23.28515625" style="176" bestFit="1" customWidth="1"/>
    <col min="22" max="22" width="1" customWidth="1"/>
    <col min="26" max="26" width="21.7109375" bestFit="1" customWidth="1"/>
    <col min="27" max="27" width="9.85546875" bestFit="1" customWidth="1"/>
    <col min="28" max="28" width="24" bestFit="1" customWidth="1"/>
  </cols>
  <sheetData>
    <row r="1" spans="1:30" ht="12.75" x14ac:dyDescent="0.2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</row>
    <row r="2" spans="1:30" ht="43.5" customHeight="1" x14ac:dyDescent="0.2">
      <c r="A2" s="12"/>
      <c r="B2" s="238" t="s">
        <v>79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14"/>
    </row>
    <row r="3" spans="1:30" ht="12.75" x14ac:dyDescent="0.2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</row>
    <row r="4" spans="1:30" s="176" customFormat="1" ht="12.75" x14ac:dyDescent="0.2">
      <c r="A4" s="12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2"/>
    </row>
    <row r="5" spans="1:30" s="176" customFormat="1" ht="12.7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30" s="176" customFormat="1" ht="18" customHeight="1" x14ac:dyDescent="0.2">
      <c r="A6" s="12"/>
      <c r="B6" s="240">
        <v>44898</v>
      </c>
      <c r="C6" s="227" t="s">
        <v>23</v>
      </c>
      <c r="D6" s="228" t="s">
        <v>101</v>
      </c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9"/>
      <c r="R6" s="14"/>
      <c r="S6" s="14"/>
      <c r="T6" s="5"/>
      <c r="U6" s="5"/>
      <c r="V6" s="5"/>
    </row>
    <row r="7" spans="1:30" s="176" customFormat="1" ht="18" customHeight="1" x14ac:dyDescent="0.2">
      <c r="A7" s="12"/>
      <c r="B7" s="240"/>
      <c r="C7" s="227"/>
      <c r="D7" s="245" t="s">
        <v>1</v>
      </c>
      <c r="E7" s="247" t="s">
        <v>10</v>
      </c>
      <c r="F7" s="241" t="s">
        <v>36</v>
      </c>
      <c r="G7" s="242"/>
      <c r="H7" s="249" t="s">
        <v>4</v>
      </c>
      <c r="I7" s="250"/>
      <c r="J7" s="253" t="s">
        <v>0</v>
      </c>
      <c r="K7" s="254"/>
      <c r="L7" s="241" t="s">
        <v>7</v>
      </c>
      <c r="M7" s="242"/>
      <c r="N7" s="232" t="s">
        <v>2</v>
      </c>
      <c r="O7" s="234" t="s">
        <v>49</v>
      </c>
      <c r="P7" s="235"/>
      <c r="Q7" s="236" t="s">
        <v>44</v>
      </c>
      <c r="R7" s="14"/>
      <c r="S7" s="14"/>
      <c r="T7" s="5"/>
      <c r="U7" s="5"/>
      <c r="V7" s="5"/>
    </row>
    <row r="8" spans="1:30" s="176" customFormat="1" ht="18" customHeight="1" x14ac:dyDescent="0.2">
      <c r="A8" s="12"/>
      <c r="B8" s="240"/>
      <c r="C8" s="227"/>
      <c r="D8" s="246"/>
      <c r="E8" s="248"/>
      <c r="F8" s="243"/>
      <c r="G8" s="244"/>
      <c r="H8" s="251"/>
      <c r="I8" s="252"/>
      <c r="J8" s="255"/>
      <c r="K8" s="256"/>
      <c r="L8" s="243"/>
      <c r="M8" s="244"/>
      <c r="N8" s="233"/>
      <c r="O8" s="175" t="s">
        <v>47</v>
      </c>
      <c r="P8" s="175" t="s">
        <v>48</v>
      </c>
      <c r="Q8" s="237"/>
      <c r="R8" s="14"/>
      <c r="S8" s="14"/>
      <c r="T8" s="5"/>
      <c r="U8" s="5"/>
      <c r="V8" s="5"/>
    </row>
    <row r="9" spans="1:30" s="176" customFormat="1" ht="9.9499999999999993" customHeight="1" x14ac:dyDescent="0.2">
      <c r="A9" s="12"/>
      <c r="B9" s="240"/>
      <c r="C9" s="227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30" s="176" customFormat="1" ht="18" customHeight="1" x14ac:dyDescent="0.2">
      <c r="A10" s="12"/>
      <c r="B10" s="240"/>
      <c r="C10" s="227"/>
      <c r="D10" s="217" t="s">
        <v>57</v>
      </c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8"/>
      <c r="U10" s="218"/>
      <c r="V10" s="12"/>
    </row>
    <row r="11" spans="1:30" s="176" customFormat="1" ht="18" customHeight="1" x14ac:dyDescent="0.2">
      <c r="A11" s="12"/>
      <c r="B11" s="240"/>
      <c r="C11" s="227"/>
      <c r="D11" s="230" t="s">
        <v>1</v>
      </c>
      <c r="E11" s="219" t="s">
        <v>10</v>
      </c>
      <c r="F11" s="220" t="s">
        <v>27</v>
      </c>
      <c r="G11" s="222" t="s">
        <v>14</v>
      </c>
      <c r="H11" s="223" t="s">
        <v>11</v>
      </c>
      <c r="I11" s="224"/>
      <c r="J11" s="224"/>
      <c r="K11" s="224"/>
      <c r="L11" s="224"/>
      <c r="M11" s="224"/>
      <c r="N11" s="223" t="s">
        <v>12</v>
      </c>
      <c r="O11" s="224"/>
      <c r="P11" s="224"/>
      <c r="Q11" s="224"/>
      <c r="R11" s="224"/>
      <c r="S11" s="224"/>
      <c r="T11" s="215" t="s">
        <v>7</v>
      </c>
      <c r="U11" s="215" t="s">
        <v>83</v>
      </c>
      <c r="V11" s="12"/>
      <c r="Y11" s="77"/>
      <c r="Z11" s="77"/>
      <c r="AA11" s="77"/>
      <c r="AB11" s="77"/>
    </row>
    <row r="12" spans="1:30" s="176" customFormat="1" ht="18" customHeight="1" x14ac:dyDescent="0.2">
      <c r="A12" s="12"/>
      <c r="B12" s="240"/>
      <c r="C12" s="227"/>
      <c r="D12" s="230"/>
      <c r="E12" s="219"/>
      <c r="F12" s="221"/>
      <c r="G12" s="222"/>
      <c r="H12" s="55" t="s">
        <v>46</v>
      </c>
      <c r="I12" s="26" t="s">
        <v>13</v>
      </c>
      <c r="J12" s="20">
        <v>1</v>
      </c>
      <c r="K12" s="17">
        <v>2</v>
      </c>
      <c r="L12" s="18">
        <v>3</v>
      </c>
      <c r="M12" s="19">
        <v>4</v>
      </c>
      <c r="N12" s="55" t="s">
        <v>46</v>
      </c>
      <c r="O12" s="26" t="s">
        <v>13</v>
      </c>
      <c r="P12" s="20">
        <v>1</v>
      </c>
      <c r="Q12" s="17">
        <v>2</v>
      </c>
      <c r="R12" s="18">
        <v>3</v>
      </c>
      <c r="S12" s="19">
        <v>4</v>
      </c>
      <c r="T12" s="216"/>
      <c r="U12" s="216"/>
      <c r="V12" s="12"/>
      <c r="Y12" s="77"/>
      <c r="Z12" s="77"/>
      <c r="AA12" s="77"/>
      <c r="AB12" s="77"/>
    </row>
    <row r="13" spans="1:30" s="176" customFormat="1" ht="18" customHeight="1" x14ac:dyDescent="0.25">
      <c r="A13" s="12"/>
      <c r="B13" s="240"/>
      <c r="C13" s="227"/>
      <c r="D13" s="173">
        <v>1</v>
      </c>
      <c r="E13" s="128" t="s">
        <v>60</v>
      </c>
      <c r="F13" s="124">
        <v>25</v>
      </c>
      <c r="G13" s="125">
        <f>I13+O13</f>
        <v>705.78</v>
      </c>
      <c r="H13" s="55" t="s">
        <v>105</v>
      </c>
      <c r="I13" s="50">
        <f>SUM(J13:M13)</f>
        <v>347.94</v>
      </c>
      <c r="J13" s="127">
        <v>86</v>
      </c>
      <c r="K13" s="127">
        <v>89.94</v>
      </c>
      <c r="L13" s="127">
        <v>86</v>
      </c>
      <c r="M13" s="127">
        <v>86</v>
      </c>
      <c r="N13" s="55" t="s">
        <v>111</v>
      </c>
      <c r="O13" s="50">
        <f>SUM(P13:S13)</f>
        <v>357.84000000000003</v>
      </c>
      <c r="P13" s="127">
        <v>89</v>
      </c>
      <c r="Q13" s="127">
        <v>90.84</v>
      </c>
      <c r="R13" s="127">
        <v>89</v>
      </c>
      <c r="S13" s="127">
        <v>89</v>
      </c>
      <c r="T13" s="177" t="s">
        <v>42</v>
      </c>
      <c r="U13" s="177" t="s">
        <v>88</v>
      </c>
      <c r="V13" s="12"/>
      <c r="W13" s="130"/>
      <c r="X13" s="130"/>
      <c r="Y13" s="151"/>
      <c r="Z13" s="73"/>
      <c r="AA13" s="70"/>
      <c r="AB13" s="70"/>
      <c r="AC13" s="114"/>
      <c r="AD13" s="114"/>
    </row>
    <row r="14" spans="1:30" s="176" customFormat="1" ht="18" customHeight="1" x14ac:dyDescent="0.25">
      <c r="A14" s="12"/>
      <c r="B14" s="240"/>
      <c r="C14" s="227"/>
      <c r="D14" s="173">
        <v>2</v>
      </c>
      <c r="E14" s="128" t="s">
        <v>59</v>
      </c>
      <c r="F14" s="124">
        <v>24</v>
      </c>
      <c r="G14" s="125">
        <f t="shared" ref="G14:G21" si="0">I14+O14</f>
        <v>689.57999999999993</v>
      </c>
      <c r="H14" s="55" t="s">
        <v>126</v>
      </c>
      <c r="I14" s="50">
        <f t="shared" ref="I14:I21" si="1">SUM(J14:M14)</f>
        <v>340.38</v>
      </c>
      <c r="J14" s="127">
        <v>84</v>
      </c>
      <c r="K14" s="127">
        <v>86</v>
      </c>
      <c r="L14" s="127">
        <v>85</v>
      </c>
      <c r="M14" s="127">
        <v>85.38</v>
      </c>
      <c r="N14" s="55" t="s">
        <v>102</v>
      </c>
      <c r="O14" s="50">
        <f t="shared" ref="O14:O21" si="2">SUM(P14:S14)</f>
        <v>349.2</v>
      </c>
      <c r="P14" s="127">
        <v>86</v>
      </c>
      <c r="Q14" s="127">
        <v>86</v>
      </c>
      <c r="R14" s="127">
        <v>89</v>
      </c>
      <c r="S14" s="127">
        <v>88.2</v>
      </c>
      <c r="T14" s="177" t="s">
        <v>32</v>
      </c>
      <c r="U14" s="177" t="s">
        <v>89</v>
      </c>
      <c r="V14" s="12"/>
      <c r="W14" s="130"/>
      <c r="X14" s="130"/>
      <c r="Y14" s="151"/>
      <c r="Z14" s="73"/>
      <c r="AA14" s="70"/>
      <c r="AB14" s="70"/>
      <c r="AC14" s="114"/>
      <c r="AD14" s="114"/>
    </row>
    <row r="15" spans="1:30" s="176" customFormat="1" ht="18" customHeight="1" x14ac:dyDescent="0.25">
      <c r="A15" s="12"/>
      <c r="B15" s="240"/>
      <c r="C15" s="227"/>
      <c r="D15" s="173">
        <v>3</v>
      </c>
      <c r="E15" s="128" t="s">
        <v>96</v>
      </c>
      <c r="F15" s="124">
        <v>23</v>
      </c>
      <c r="G15" s="125">
        <f t="shared" si="0"/>
        <v>685.78</v>
      </c>
      <c r="H15" s="55" t="s">
        <v>108</v>
      </c>
      <c r="I15" s="50">
        <f t="shared" si="1"/>
        <v>347.44</v>
      </c>
      <c r="J15" s="127">
        <v>86</v>
      </c>
      <c r="K15" s="127">
        <v>87</v>
      </c>
      <c r="L15" s="127">
        <v>87.44</v>
      </c>
      <c r="M15" s="127">
        <v>87</v>
      </c>
      <c r="N15" s="55" t="s">
        <v>107</v>
      </c>
      <c r="O15" s="50">
        <f t="shared" si="2"/>
        <v>338.34000000000003</v>
      </c>
      <c r="P15" s="127">
        <v>85</v>
      </c>
      <c r="Q15" s="127">
        <v>85</v>
      </c>
      <c r="R15" s="127">
        <v>85.34</v>
      </c>
      <c r="S15" s="127">
        <v>83</v>
      </c>
      <c r="T15" s="174" t="s">
        <v>42</v>
      </c>
      <c r="U15" s="177" t="s">
        <v>89</v>
      </c>
      <c r="V15" s="12"/>
      <c r="W15" s="130"/>
      <c r="Y15" s="77"/>
      <c r="Z15" s="73"/>
      <c r="AA15" s="70"/>
      <c r="AB15" s="70"/>
      <c r="AC15" s="114"/>
      <c r="AD15" s="114"/>
    </row>
    <row r="16" spans="1:30" s="176" customFormat="1" ht="18" customHeight="1" x14ac:dyDescent="0.25">
      <c r="A16" s="12"/>
      <c r="B16" s="240"/>
      <c r="C16" s="227"/>
      <c r="D16" s="173">
        <v>4</v>
      </c>
      <c r="E16" s="128" t="s">
        <v>42</v>
      </c>
      <c r="F16" s="124">
        <v>22</v>
      </c>
      <c r="G16" s="125">
        <f t="shared" si="0"/>
        <v>683.49</v>
      </c>
      <c r="H16" s="55" t="s">
        <v>102</v>
      </c>
      <c r="I16" s="50">
        <f t="shared" si="1"/>
        <v>341.06</v>
      </c>
      <c r="J16" s="127">
        <v>84</v>
      </c>
      <c r="K16" s="127">
        <v>85</v>
      </c>
      <c r="L16" s="127">
        <v>87.06</v>
      </c>
      <c r="M16" s="127">
        <v>85</v>
      </c>
      <c r="N16" s="55" t="s">
        <v>108</v>
      </c>
      <c r="O16" s="50">
        <f t="shared" si="2"/>
        <v>342.43</v>
      </c>
      <c r="P16" s="127">
        <v>84</v>
      </c>
      <c r="Q16" s="127">
        <v>88</v>
      </c>
      <c r="R16" s="127">
        <v>85.43</v>
      </c>
      <c r="S16" s="127">
        <v>85</v>
      </c>
      <c r="T16" s="177" t="s">
        <v>42</v>
      </c>
      <c r="U16" s="177" t="s">
        <v>90</v>
      </c>
      <c r="V16" s="12"/>
      <c r="W16" s="130"/>
      <c r="X16" s="130"/>
      <c r="Y16" s="151"/>
      <c r="Z16" s="73"/>
      <c r="AA16" s="70"/>
      <c r="AB16" s="70"/>
      <c r="AC16" s="114"/>
      <c r="AD16" s="114"/>
    </row>
    <row r="17" spans="1:30" s="176" customFormat="1" ht="18" customHeight="1" x14ac:dyDescent="0.25">
      <c r="A17" s="12"/>
      <c r="B17" s="240"/>
      <c r="C17" s="227"/>
      <c r="D17" s="173">
        <v>5</v>
      </c>
      <c r="E17" s="128" t="s">
        <v>32</v>
      </c>
      <c r="F17" s="124">
        <v>21</v>
      </c>
      <c r="G17" s="125">
        <f t="shared" si="0"/>
        <v>677.54</v>
      </c>
      <c r="H17" s="55" t="s">
        <v>104</v>
      </c>
      <c r="I17" s="50">
        <f t="shared" si="1"/>
        <v>348.94</v>
      </c>
      <c r="J17" s="127">
        <v>87</v>
      </c>
      <c r="K17" s="127">
        <v>87</v>
      </c>
      <c r="L17" s="127">
        <v>87.94</v>
      </c>
      <c r="M17" s="127">
        <v>87</v>
      </c>
      <c r="N17" s="55" t="s">
        <v>126</v>
      </c>
      <c r="O17" s="50">
        <f t="shared" si="2"/>
        <v>328.6</v>
      </c>
      <c r="P17" s="127">
        <v>82</v>
      </c>
      <c r="Q17" s="127">
        <v>84</v>
      </c>
      <c r="R17" s="127">
        <v>81.599999999999994</v>
      </c>
      <c r="S17" s="127">
        <v>81</v>
      </c>
      <c r="T17" s="177" t="s">
        <v>32</v>
      </c>
      <c r="U17" s="177" t="s">
        <v>135</v>
      </c>
      <c r="V17" s="12"/>
      <c r="Y17" s="151"/>
      <c r="Z17" s="183"/>
      <c r="AA17" s="70"/>
      <c r="AB17" s="70"/>
      <c r="AC17" s="114"/>
      <c r="AD17" s="114"/>
    </row>
    <row r="18" spans="1:30" s="176" customFormat="1" ht="18" customHeight="1" x14ac:dyDescent="0.25">
      <c r="A18" s="12"/>
      <c r="B18" s="240"/>
      <c r="C18" s="227"/>
      <c r="D18" s="173">
        <v>6</v>
      </c>
      <c r="E18" s="128" t="s">
        <v>64</v>
      </c>
      <c r="F18" s="124">
        <v>20</v>
      </c>
      <c r="G18" s="125">
        <f t="shared" si="0"/>
        <v>677.48</v>
      </c>
      <c r="H18" s="55" t="s">
        <v>111</v>
      </c>
      <c r="I18" s="50">
        <f t="shared" si="1"/>
        <v>352.42</v>
      </c>
      <c r="J18" s="127">
        <v>86.42</v>
      </c>
      <c r="K18" s="127">
        <v>90</v>
      </c>
      <c r="L18" s="127">
        <v>88</v>
      </c>
      <c r="M18" s="127">
        <v>88</v>
      </c>
      <c r="N18" s="55" t="s">
        <v>110</v>
      </c>
      <c r="O18" s="50">
        <f t="shared" si="2"/>
        <v>325.06</v>
      </c>
      <c r="P18" s="127">
        <v>77.06</v>
      </c>
      <c r="Q18" s="127">
        <v>85</v>
      </c>
      <c r="R18" s="127">
        <v>82</v>
      </c>
      <c r="S18" s="127">
        <v>81</v>
      </c>
      <c r="T18" s="174" t="s">
        <v>42</v>
      </c>
      <c r="U18" s="174" t="s">
        <v>86</v>
      </c>
      <c r="V18" s="12"/>
      <c r="W18" s="130"/>
      <c r="Y18" s="77"/>
      <c r="Z18" s="73"/>
      <c r="AA18" s="70"/>
      <c r="AB18" s="70"/>
      <c r="AC18" s="114"/>
      <c r="AD18" s="114"/>
    </row>
    <row r="19" spans="1:30" s="176" customFormat="1" ht="18" customHeight="1" x14ac:dyDescent="0.25">
      <c r="A19" s="12"/>
      <c r="B19" s="240"/>
      <c r="C19" s="227"/>
      <c r="D19" s="173">
        <v>7</v>
      </c>
      <c r="E19" s="128" t="s">
        <v>134</v>
      </c>
      <c r="F19" s="124">
        <v>19</v>
      </c>
      <c r="G19" s="125">
        <f t="shared" si="0"/>
        <v>668.86</v>
      </c>
      <c r="H19" s="55" t="s">
        <v>127</v>
      </c>
      <c r="I19" s="50">
        <f t="shared" si="1"/>
        <v>324.60000000000002</v>
      </c>
      <c r="J19" s="127">
        <v>84</v>
      </c>
      <c r="K19" s="127">
        <v>78</v>
      </c>
      <c r="L19" s="127">
        <v>84.6</v>
      </c>
      <c r="M19" s="127">
        <v>78</v>
      </c>
      <c r="N19" s="55" t="s">
        <v>105</v>
      </c>
      <c r="O19" s="50">
        <f t="shared" si="2"/>
        <v>344.26</v>
      </c>
      <c r="P19" s="127">
        <v>86</v>
      </c>
      <c r="Q19" s="127">
        <v>87</v>
      </c>
      <c r="R19" s="127">
        <v>86.26</v>
      </c>
      <c r="S19" s="127">
        <v>85</v>
      </c>
      <c r="T19" s="177" t="s">
        <v>128</v>
      </c>
      <c r="U19" s="177" t="s">
        <v>135</v>
      </c>
      <c r="V19" s="12"/>
      <c r="X19" s="130"/>
      <c r="Y19" s="77"/>
      <c r="Z19" s="73"/>
      <c r="AA19" s="70"/>
      <c r="AB19" s="70"/>
      <c r="AC19" s="114"/>
      <c r="AD19" s="114"/>
    </row>
    <row r="20" spans="1:30" s="176" customFormat="1" ht="18" customHeight="1" x14ac:dyDescent="0.25">
      <c r="A20" s="12"/>
      <c r="B20" s="240"/>
      <c r="C20" s="227"/>
      <c r="D20" s="173">
        <v>8</v>
      </c>
      <c r="E20" s="128" t="s">
        <v>125</v>
      </c>
      <c r="F20" s="124">
        <v>18</v>
      </c>
      <c r="G20" s="125">
        <f t="shared" si="0"/>
        <v>660.86</v>
      </c>
      <c r="H20" s="55" t="s">
        <v>107</v>
      </c>
      <c r="I20" s="50">
        <f t="shared" si="1"/>
        <v>325.18</v>
      </c>
      <c r="J20" s="127">
        <v>79</v>
      </c>
      <c r="K20" s="127">
        <v>82</v>
      </c>
      <c r="L20" s="127">
        <v>83.18</v>
      </c>
      <c r="M20" s="127">
        <v>81</v>
      </c>
      <c r="N20" s="55" t="s">
        <v>127</v>
      </c>
      <c r="O20" s="50">
        <f t="shared" si="2"/>
        <v>335.68</v>
      </c>
      <c r="P20" s="127">
        <v>83</v>
      </c>
      <c r="Q20" s="127">
        <v>85</v>
      </c>
      <c r="R20" s="127">
        <v>84.68</v>
      </c>
      <c r="S20" s="127">
        <v>83</v>
      </c>
      <c r="T20" s="177" t="s">
        <v>42</v>
      </c>
      <c r="U20" s="177" t="s">
        <v>90</v>
      </c>
      <c r="V20" s="12"/>
      <c r="W20" s="130"/>
      <c r="Y20" s="77"/>
      <c r="Z20" s="73"/>
      <c r="AA20" s="70"/>
      <c r="AB20" s="70"/>
      <c r="AC20" s="114"/>
      <c r="AD20" s="114"/>
    </row>
    <row r="21" spans="1:30" s="176" customFormat="1" ht="18" customHeight="1" x14ac:dyDescent="0.25">
      <c r="A21" s="12"/>
      <c r="B21" s="240"/>
      <c r="C21" s="227"/>
      <c r="D21" s="173">
        <v>9</v>
      </c>
      <c r="E21" s="128" t="s">
        <v>61</v>
      </c>
      <c r="F21" s="124">
        <v>17</v>
      </c>
      <c r="G21" s="125">
        <f t="shared" si="0"/>
        <v>658.54</v>
      </c>
      <c r="H21" s="55" t="s">
        <v>110</v>
      </c>
      <c r="I21" s="50">
        <f t="shared" si="1"/>
        <v>313.32</v>
      </c>
      <c r="J21" s="127">
        <v>75</v>
      </c>
      <c r="K21" s="127">
        <v>79</v>
      </c>
      <c r="L21" s="127">
        <v>80.319999999999993</v>
      </c>
      <c r="M21" s="127">
        <v>79</v>
      </c>
      <c r="N21" s="55" t="s">
        <v>106</v>
      </c>
      <c r="O21" s="50">
        <f t="shared" si="2"/>
        <v>345.22</v>
      </c>
      <c r="P21" s="127">
        <v>85</v>
      </c>
      <c r="Q21" s="127">
        <v>87</v>
      </c>
      <c r="R21" s="127">
        <v>87.22</v>
      </c>
      <c r="S21" s="127">
        <v>86</v>
      </c>
      <c r="T21" s="174" t="s">
        <v>84</v>
      </c>
      <c r="U21" s="174" t="s">
        <v>90</v>
      </c>
      <c r="V21" s="12"/>
      <c r="Y21" s="77"/>
      <c r="Z21" s="73"/>
      <c r="AA21" s="70"/>
      <c r="AB21" s="70"/>
      <c r="AC21" s="114"/>
      <c r="AD21" s="114"/>
    </row>
    <row r="22" spans="1:30" s="176" customFormat="1" ht="9.9499999999999993" customHeight="1" x14ac:dyDescent="0.2">
      <c r="A22" s="12"/>
      <c r="B22" s="240"/>
      <c r="C22" s="12"/>
      <c r="D22" s="12"/>
      <c r="E22" s="56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Y22" s="77"/>
      <c r="Z22" s="114"/>
      <c r="AA22" s="114"/>
      <c r="AB22" s="114"/>
      <c r="AC22" s="114"/>
      <c r="AD22" s="114"/>
    </row>
    <row r="23" spans="1:30" s="176" customFormat="1" ht="18" customHeight="1" x14ac:dyDescent="0.2">
      <c r="A23" s="12"/>
      <c r="B23" s="240"/>
      <c r="C23" s="225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12"/>
      <c r="Y23" s="77"/>
      <c r="Z23" s="114"/>
      <c r="AA23" s="114"/>
      <c r="AB23" s="70"/>
      <c r="AC23" s="114"/>
      <c r="AD23" s="114"/>
    </row>
    <row r="24" spans="1:30" s="176" customFormat="1" ht="9.9499999999999993" customHeight="1" x14ac:dyDescent="0.2">
      <c r="A24" s="12"/>
      <c r="B24" s="240"/>
      <c r="C24" s="12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2"/>
      <c r="U24" s="12"/>
      <c r="V24" s="12"/>
      <c r="Y24" s="77"/>
      <c r="Z24" s="114"/>
      <c r="AA24" s="114"/>
      <c r="AB24" s="114"/>
      <c r="AC24" s="114"/>
      <c r="AD24" s="114"/>
    </row>
    <row r="25" spans="1:30" s="176" customFormat="1" ht="18" customHeight="1" x14ac:dyDescent="0.2">
      <c r="A25" s="12"/>
      <c r="B25" s="240"/>
      <c r="C25" s="227" t="s">
        <v>25</v>
      </c>
      <c r="D25" s="228" t="s">
        <v>101</v>
      </c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9"/>
      <c r="R25" s="14"/>
      <c r="S25" s="14"/>
      <c r="T25" s="5"/>
      <c r="U25" s="5"/>
      <c r="V25" s="5"/>
      <c r="Y25" s="77"/>
      <c r="Z25" s="114"/>
      <c r="AA25" s="114"/>
      <c r="AB25" s="257"/>
      <c r="AC25" s="257"/>
      <c r="AD25" s="257"/>
    </row>
    <row r="26" spans="1:30" s="176" customFormat="1" ht="18" customHeight="1" x14ac:dyDescent="0.2">
      <c r="A26" s="12"/>
      <c r="B26" s="240"/>
      <c r="C26" s="227"/>
      <c r="D26" s="230" t="s">
        <v>1</v>
      </c>
      <c r="E26" s="219" t="s">
        <v>10</v>
      </c>
      <c r="F26" s="231" t="s">
        <v>36</v>
      </c>
      <c r="G26" s="231"/>
      <c r="H26" s="219" t="s">
        <v>4</v>
      </c>
      <c r="I26" s="219"/>
      <c r="J26" s="198" t="s">
        <v>0</v>
      </c>
      <c r="K26" s="198"/>
      <c r="L26" s="231" t="s">
        <v>7</v>
      </c>
      <c r="M26" s="231"/>
      <c r="N26" s="232" t="s">
        <v>2</v>
      </c>
      <c r="O26" s="234" t="s">
        <v>49</v>
      </c>
      <c r="P26" s="235"/>
      <c r="Q26" s="236" t="s">
        <v>44</v>
      </c>
      <c r="R26" s="14"/>
      <c r="S26" s="14"/>
      <c r="T26" s="5"/>
      <c r="U26" s="5"/>
      <c r="V26" s="5"/>
      <c r="Y26" s="77"/>
      <c r="Z26" s="114"/>
      <c r="AA26" s="114"/>
      <c r="AB26" s="77"/>
    </row>
    <row r="27" spans="1:30" s="176" customFormat="1" ht="18" customHeight="1" x14ac:dyDescent="0.2">
      <c r="A27" s="12"/>
      <c r="B27" s="240"/>
      <c r="C27" s="227"/>
      <c r="D27" s="230"/>
      <c r="E27" s="219"/>
      <c r="F27" s="231"/>
      <c r="G27" s="231"/>
      <c r="H27" s="219"/>
      <c r="I27" s="219"/>
      <c r="J27" s="198"/>
      <c r="K27" s="198"/>
      <c r="L27" s="231"/>
      <c r="M27" s="231"/>
      <c r="N27" s="233"/>
      <c r="O27" s="175" t="s">
        <v>47</v>
      </c>
      <c r="P27" s="175" t="s">
        <v>48</v>
      </c>
      <c r="Q27" s="237"/>
      <c r="R27" s="14"/>
      <c r="S27" s="14"/>
      <c r="T27" s="5"/>
      <c r="U27" s="5"/>
      <c r="V27" s="5"/>
      <c r="Y27" s="77"/>
      <c r="Z27" s="114"/>
      <c r="AA27" s="114"/>
      <c r="AB27" s="77"/>
    </row>
    <row r="28" spans="1:30" s="176" customFormat="1" ht="18" customHeight="1" x14ac:dyDescent="0.2">
      <c r="A28" s="12"/>
      <c r="B28" s="240"/>
      <c r="C28" s="22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Y28" s="77"/>
      <c r="Z28" s="114"/>
      <c r="AA28" s="114"/>
      <c r="AB28" s="77"/>
    </row>
    <row r="29" spans="1:30" s="176" customFormat="1" ht="18" customHeight="1" x14ac:dyDescent="0.2">
      <c r="A29" s="12"/>
      <c r="B29" s="240"/>
      <c r="C29" s="227"/>
      <c r="D29" s="217" t="s">
        <v>17</v>
      </c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8"/>
      <c r="U29" s="218"/>
      <c r="V29" s="12"/>
      <c r="Y29" s="77"/>
      <c r="Z29" s="114"/>
      <c r="AA29" s="114"/>
      <c r="AB29" s="77"/>
    </row>
    <row r="30" spans="1:30" s="176" customFormat="1" ht="18" customHeight="1" x14ac:dyDescent="0.2">
      <c r="A30" s="12"/>
      <c r="B30" s="240"/>
      <c r="C30" s="227"/>
      <c r="D30" s="196" t="s">
        <v>1</v>
      </c>
      <c r="E30" s="219" t="s">
        <v>10</v>
      </c>
      <c r="F30" s="220" t="s">
        <v>27</v>
      </c>
      <c r="G30" s="222" t="s">
        <v>14</v>
      </c>
      <c r="H30" s="223" t="s">
        <v>11</v>
      </c>
      <c r="I30" s="224"/>
      <c r="J30" s="224"/>
      <c r="K30" s="224"/>
      <c r="L30" s="224"/>
      <c r="M30" s="224"/>
      <c r="N30" s="223" t="s">
        <v>12</v>
      </c>
      <c r="O30" s="224"/>
      <c r="P30" s="224"/>
      <c r="Q30" s="224"/>
      <c r="R30" s="224"/>
      <c r="S30" s="224"/>
      <c r="T30" s="215" t="s">
        <v>7</v>
      </c>
      <c r="U30" s="215" t="s">
        <v>83</v>
      </c>
      <c r="V30" s="12"/>
      <c r="Y30" s="77"/>
      <c r="Z30" s="114"/>
      <c r="AA30" s="114"/>
      <c r="AB30" s="77"/>
    </row>
    <row r="31" spans="1:30" s="176" customFormat="1" ht="18" customHeight="1" x14ac:dyDescent="0.2">
      <c r="A31" s="12"/>
      <c r="B31" s="240"/>
      <c r="C31" s="227"/>
      <c r="D31" s="196"/>
      <c r="E31" s="219"/>
      <c r="F31" s="221"/>
      <c r="G31" s="222"/>
      <c r="H31" s="55" t="s">
        <v>46</v>
      </c>
      <c r="I31" s="26" t="s">
        <v>13</v>
      </c>
      <c r="J31" s="20">
        <v>1</v>
      </c>
      <c r="K31" s="17">
        <v>2</v>
      </c>
      <c r="L31" s="18">
        <v>3</v>
      </c>
      <c r="M31" s="19">
        <v>4</v>
      </c>
      <c r="N31" s="55" t="s">
        <v>46</v>
      </c>
      <c r="O31" s="26" t="s">
        <v>13</v>
      </c>
      <c r="P31" s="20">
        <v>1</v>
      </c>
      <c r="Q31" s="17">
        <v>2</v>
      </c>
      <c r="R31" s="18">
        <v>3</v>
      </c>
      <c r="S31" s="19">
        <v>4</v>
      </c>
      <c r="T31" s="216"/>
      <c r="U31" s="216"/>
      <c r="V31" s="12"/>
      <c r="Y31" s="77"/>
      <c r="Z31" s="114"/>
      <c r="AA31" s="114"/>
      <c r="AB31" s="77"/>
    </row>
    <row r="32" spans="1:30" s="176" customFormat="1" ht="18" customHeight="1" x14ac:dyDescent="0.25">
      <c r="A32" s="12"/>
      <c r="B32" s="240"/>
      <c r="C32" s="227"/>
      <c r="D32" s="173">
        <v>1</v>
      </c>
      <c r="E32" s="128" t="s">
        <v>60</v>
      </c>
      <c r="F32" s="124">
        <v>25</v>
      </c>
      <c r="G32" s="125">
        <f>I32+O32</f>
        <v>425.28000000000003</v>
      </c>
      <c r="H32" s="55" t="s">
        <v>111</v>
      </c>
      <c r="I32" s="50">
        <f>SUM(J32:M32)</f>
        <v>213.92000000000002</v>
      </c>
      <c r="J32" s="127">
        <v>53</v>
      </c>
      <c r="K32" s="127">
        <v>54.92</v>
      </c>
      <c r="L32" s="127">
        <v>54</v>
      </c>
      <c r="M32" s="127">
        <v>52</v>
      </c>
      <c r="N32" s="55" t="s">
        <v>105</v>
      </c>
      <c r="O32" s="50">
        <f>SUM(P32:S32)</f>
        <v>211.36</v>
      </c>
      <c r="P32" s="127">
        <v>52</v>
      </c>
      <c r="Q32" s="127">
        <v>54.36</v>
      </c>
      <c r="R32" s="127">
        <v>53</v>
      </c>
      <c r="S32" s="127">
        <v>52</v>
      </c>
      <c r="T32" s="177" t="s">
        <v>42</v>
      </c>
      <c r="U32" s="177" t="s">
        <v>88</v>
      </c>
      <c r="V32" s="12"/>
      <c r="W32" s="130"/>
      <c r="Y32" s="77"/>
      <c r="Z32" s="70"/>
      <c r="AA32" s="70"/>
      <c r="AB32" s="77"/>
    </row>
    <row r="33" spans="1:28" s="176" customFormat="1" ht="18" customHeight="1" x14ac:dyDescent="0.25">
      <c r="A33" s="12"/>
      <c r="B33" s="240"/>
      <c r="C33" s="227"/>
      <c r="D33" s="173">
        <v>2</v>
      </c>
      <c r="E33" s="128" t="s">
        <v>96</v>
      </c>
      <c r="F33" s="124">
        <v>24</v>
      </c>
      <c r="G33" s="125">
        <f t="shared" ref="G33:G40" si="3">I33+O33</f>
        <v>416.65999999999997</v>
      </c>
      <c r="H33" s="55" t="s">
        <v>107</v>
      </c>
      <c r="I33" s="50">
        <f t="shared" ref="I33:I40" si="4">SUM(J33:M33)</f>
        <v>204.66</v>
      </c>
      <c r="J33" s="127">
        <v>51</v>
      </c>
      <c r="K33" s="127">
        <v>52</v>
      </c>
      <c r="L33" s="127">
        <v>51.66</v>
      </c>
      <c r="M33" s="127">
        <v>50</v>
      </c>
      <c r="N33" s="55" t="s">
        <v>108</v>
      </c>
      <c r="O33" s="50">
        <f t="shared" ref="O33:O40" si="5">SUM(P33:S33)</f>
        <v>212</v>
      </c>
      <c r="P33" s="127">
        <v>53</v>
      </c>
      <c r="Q33" s="127">
        <v>53</v>
      </c>
      <c r="R33" s="127">
        <v>53</v>
      </c>
      <c r="S33" s="127">
        <v>53</v>
      </c>
      <c r="T33" s="177" t="s">
        <v>42</v>
      </c>
      <c r="U33" s="177" t="s">
        <v>89</v>
      </c>
      <c r="V33" s="12"/>
      <c r="X33" s="130"/>
      <c r="Y33" s="77"/>
      <c r="Z33" s="70"/>
      <c r="AA33" s="70"/>
      <c r="AB33" s="77"/>
    </row>
    <row r="34" spans="1:28" s="176" customFormat="1" ht="18" customHeight="1" x14ac:dyDescent="0.25">
      <c r="A34" s="12"/>
      <c r="B34" s="240"/>
      <c r="C34" s="227"/>
      <c r="D34" s="173">
        <v>3</v>
      </c>
      <c r="E34" s="128" t="s">
        <v>42</v>
      </c>
      <c r="F34" s="124">
        <v>23</v>
      </c>
      <c r="G34" s="125">
        <f t="shared" si="3"/>
        <v>415.17999999999995</v>
      </c>
      <c r="H34" s="55" t="s">
        <v>108</v>
      </c>
      <c r="I34" s="50">
        <f t="shared" si="4"/>
        <v>206.48</v>
      </c>
      <c r="J34" s="127">
        <v>51</v>
      </c>
      <c r="K34" s="127">
        <v>52</v>
      </c>
      <c r="L34" s="127">
        <v>51.48</v>
      </c>
      <c r="M34" s="127">
        <v>52</v>
      </c>
      <c r="N34" s="55" t="s">
        <v>102</v>
      </c>
      <c r="O34" s="50">
        <f t="shared" si="5"/>
        <v>208.7</v>
      </c>
      <c r="P34" s="127">
        <v>51</v>
      </c>
      <c r="Q34" s="127">
        <v>52</v>
      </c>
      <c r="R34" s="127">
        <v>53.7</v>
      </c>
      <c r="S34" s="127">
        <v>52</v>
      </c>
      <c r="T34" s="177" t="s">
        <v>42</v>
      </c>
      <c r="U34" s="177" t="s">
        <v>90</v>
      </c>
      <c r="V34" s="12"/>
      <c r="X34" s="130"/>
      <c r="Y34" s="77"/>
      <c r="Z34" s="70"/>
      <c r="AA34" s="70"/>
      <c r="AB34" s="77"/>
    </row>
    <row r="35" spans="1:28" s="176" customFormat="1" ht="18" customHeight="1" x14ac:dyDescent="0.25">
      <c r="A35" s="12"/>
      <c r="B35" s="240"/>
      <c r="C35" s="227"/>
      <c r="D35" s="173">
        <v>4</v>
      </c>
      <c r="E35" s="128" t="s">
        <v>59</v>
      </c>
      <c r="F35" s="124">
        <v>22</v>
      </c>
      <c r="G35" s="125">
        <f t="shared" si="3"/>
        <v>413.34000000000003</v>
      </c>
      <c r="H35" s="55" t="s">
        <v>102</v>
      </c>
      <c r="I35" s="50">
        <f t="shared" si="4"/>
        <v>209.72</v>
      </c>
      <c r="J35" s="127">
        <v>51</v>
      </c>
      <c r="K35" s="127">
        <v>52</v>
      </c>
      <c r="L35" s="127">
        <v>53</v>
      </c>
      <c r="M35" s="127">
        <v>53.72</v>
      </c>
      <c r="N35" s="55" t="s">
        <v>126</v>
      </c>
      <c r="O35" s="50">
        <f t="shared" si="5"/>
        <v>203.62</v>
      </c>
      <c r="P35" s="127">
        <v>49.62</v>
      </c>
      <c r="Q35" s="127">
        <v>52</v>
      </c>
      <c r="R35" s="127">
        <v>51</v>
      </c>
      <c r="S35" s="127">
        <v>51</v>
      </c>
      <c r="T35" s="177" t="s">
        <v>32</v>
      </c>
      <c r="U35" s="177" t="s">
        <v>89</v>
      </c>
      <c r="V35" s="12"/>
      <c r="Y35" s="77"/>
      <c r="Z35" s="70"/>
      <c r="AA35" s="70"/>
      <c r="AB35" s="77"/>
    </row>
    <row r="36" spans="1:28" s="176" customFormat="1" ht="18" customHeight="1" x14ac:dyDescent="0.25">
      <c r="A36" s="12"/>
      <c r="B36" s="240"/>
      <c r="C36" s="227"/>
      <c r="D36" s="173">
        <v>5</v>
      </c>
      <c r="E36" s="128" t="s">
        <v>134</v>
      </c>
      <c r="F36" s="124">
        <v>21</v>
      </c>
      <c r="G36" s="125">
        <f t="shared" si="3"/>
        <v>413.17999999999995</v>
      </c>
      <c r="H36" s="55" t="s">
        <v>105</v>
      </c>
      <c r="I36" s="50">
        <f t="shared" si="4"/>
        <v>207.48</v>
      </c>
      <c r="J36" s="127">
        <v>52</v>
      </c>
      <c r="K36" s="127">
        <v>52</v>
      </c>
      <c r="L36" s="127">
        <v>52.48</v>
      </c>
      <c r="M36" s="127">
        <v>51</v>
      </c>
      <c r="N36" s="55" t="s">
        <v>127</v>
      </c>
      <c r="O36" s="50">
        <f t="shared" si="5"/>
        <v>205.7</v>
      </c>
      <c r="P36" s="127">
        <v>51</v>
      </c>
      <c r="Q36" s="127">
        <v>52</v>
      </c>
      <c r="R36" s="127">
        <v>51.7</v>
      </c>
      <c r="S36" s="127">
        <v>51</v>
      </c>
      <c r="T36" s="177" t="s">
        <v>128</v>
      </c>
      <c r="U36" s="177" t="s">
        <v>135</v>
      </c>
      <c r="V36" s="12"/>
      <c r="Y36" s="77"/>
      <c r="Z36" s="70"/>
      <c r="AA36" s="70"/>
      <c r="AB36" s="77"/>
    </row>
    <row r="37" spans="1:28" s="176" customFormat="1" ht="18" customHeight="1" x14ac:dyDescent="0.25">
      <c r="A37" s="12"/>
      <c r="B37" s="240"/>
      <c r="C37" s="227"/>
      <c r="D37" s="173">
        <v>6</v>
      </c>
      <c r="E37" s="128" t="s">
        <v>64</v>
      </c>
      <c r="F37" s="124">
        <v>20</v>
      </c>
      <c r="G37" s="125">
        <f t="shared" si="3"/>
        <v>407.24</v>
      </c>
      <c r="H37" s="55" t="s">
        <v>110</v>
      </c>
      <c r="I37" s="50">
        <f t="shared" si="4"/>
        <v>193.57999999999998</v>
      </c>
      <c r="J37" s="127">
        <v>44.58</v>
      </c>
      <c r="K37" s="127">
        <v>52</v>
      </c>
      <c r="L37" s="127">
        <v>48</v>
      </c>
      <c r="M37" s="127">
        <v>49</v>
      </c>
      <c r="N37" s="55" t="s">
        <v>111</v>
      </c>
      <c r="O37" s="50">
        <f t="shared" si="5"/>
        <v>213.66</v>
      </c>
      <c r="P37" s="127">
        <v>53</v>
      </c>
      <c r="Q37" s="127">
        <v>54</v>
      </c>
      <c r="R37" s="127">
        <v>53.66</v>
      </c>
      <c r="S37" s="127">
        <v>53</v>
      </c>
      <c r="T37" s="174" t="s">
        <v>42</v>
      </c>
      <c r="U37" s="174" t="s">
        <v>86</v>
      </c>
      <c r="V37" s="12"/>
      <c r="Y37" s="77"/>
      <c r="Z37" s="70"/>
      <c r="AA37" s="70"/>
      <c r="AB37" s="77"/>
    </row>
    <row r="38" spans="1:28" s="176" customFormat="1" ht="18" customHeight="1" x14ac:dyDescent="0.25">
      <c r="A38" s="12"/>
      <c r="B38" s="240"/>
      <c r="C38" s="227"/>
      <c r="D38" s="173">
        <v>7</v>
      </c>
      <c r="E38" s="128" t="s">
        <v>32</v>
      </c>
      <c r="F38" s="124">
        <v>19</v>
      </c>
      <c r="G38" s="125">
        <f t="shared" si="3"/>
        <v>405.96000000000004</v>
      </c>
      <c r="H38" s="55" t="s">
        <v>126</v>
      </c>
      <c r="I38" s="50">
        <f t="shared" si="4"/>
        <v>198.24</v>
      </c>
      <c r="J38" s="127">
        <v>49</v>
      </c>
      <c r="K38" s="127">
        <v>51</v>
      </c>
      <c r="L38" s="127">
        <v>50.24</v>
      </c>
      <c r="M38" s="127">
        <v>48</v>
      </c>
      <c r="N38" s="55" t="s">
        <v>104</v>
      </c>
      <c r="O38" s="50">
        <f t="shared" si="5"/>
        <v>207.72</v>
      </c>
      <c r="P38" s="127">
        <v>52</v>
      </c>
      <c r="Q38" s="127">
        <v>53</v>
      </c>
      <c r="R38" s="127">
        <v>51.72</v>
      </c>
      <c r="S38" s="127">
        <v>51</v>
      </c>
      <c r="T38" s="177" t="s">
        <v>32</v>
      </c>
      <c r="U38" s="177" t="s">
        <v>135</v>
      </c>
      <c r="V38" s="12"/>
      <c r="Y38" s="77"/>
      <c r="Z38" s="70"/>
      <c r="AA38" s="70"/>
      <c r="AB38" s="77"/>
    </row>
    <row r="39" spans="1:28" s="176" customFormat="1" ht="18" customHeight="1" x14ac:dyDescent="0.25">
      <c r="A39" s="12"/>
      <c r="B39" s="240"/>
      <c r="C39" s="227"/>
      <c r="D39" s="173">
        <v>8</v>
      </c>
      <c r="E39" s="128" t="s">
        <v>61</v>
      </c>
      <c r="F39" s="124">
        <v>18</v>
      </c>
      <c r="G39" s="125">
        <f t="shared" si="3"/>
        <v>404.18</v>
      </c>
      <c r="H39" s="55" t="s">
        <v>106</v>
      </c>
      <c r="I39" s="50">
        <f t="shared" si="4"/>
        <v>210.26</v>
      </c>
      <c r="J39" s="127">
        <v>51</v>
      </c>
      <c r="K39" s="127">
        <v>54</v>
      </c>
      <c r="L39" s="127">
        <v>53.26</v>
      </c>
      <c r="M39" s="127">
        <v>52</v>
      </c>
      <c r="N39" s="55" t="s">
        <v>110</v>
      </c>
      <c r="O39" s="50">
        <f t="shared" si="5"/>
        <v>193.92000000000002</v>
      </c>
      <c r="P39" s="127">
        <v>46</v>
      </c>
      <c r="Q39" s="127">
        <v>48</v>
      </c>
      <c r="R39" s="127">
        <v>51</v>
      </c>
      <c r="S39" s="127">
        <v>48.92</v>
      </c>
      <c r="T39" s="177" t="s">
        <v>84</v>
      </c>
      <c r="U39" s="177" t="s">
        <v>90</v>
      </c>
      <c r="V39" s="12"/>
      <c r="X39" s="130"/>
      <c r="Y39" s="77"/>
      <c r="Z39" s="70"/>
      <c r="AA39" s="70"/>
      <c r="AB39" s="77"/>
    </row>
    <row r="40" spans="1:28" s="176" customFormat="1" ht="18" customHeight="1" x14ac:dyDescent="0.25">
      <c r="A40" s="12"/>
      <c r="B40" s="240"/>
      <c r="C40" s="227"/>
      <c r="D40" s="173">
        <v>9</v>
      </c>
      <c r="E40" s="128" t="s">
        <v>125</v>
      </c>
      <c r="F40" s="124">
        <v>17</v>
      </c>
      <c r="G40" s="125">
        <f t="shared" si="3"/>
        <v>395.53999999999996</v>
      </c>
      <c r="H40" s="55" t="s">
        <v>127</v>
      </c>
      <c r="I40" s="50">
        <f t="shared" si="4"/>
        <v>200.72</v>
      </c>
      <c r="J40" s="127">
        <v>49</v>
      </c>
      <c r="K40" s="127">
        <v>51</v>
      </c>
      <c r="L40" s="127">
        <v>51.72</v>
      </c>
      <c r="M40" s="127">
        <v>49</v>
      </c>
      <c r="N40" s="55" t="s">
        <v>107</v>
      </c>
      <c r="O40" s="50">
        <f t="shared" si="5"/>
        <v>194.82</v>
      </c>
      <c r="P40" s="127">
        <v>49</v>
      </c>
      <c r="Q40" s="127">
        <v>50</v>
      </c>
      <c r="R40" s="127">
        <v>48.82</v>
      </c>
      <c r="S40" s="127">
        <v>47</v>
      </c>
      <c r="T40" s="177" t="s">
        <v>42</v>
      </c>
      <c r="U40" s="177" t="s">
        <v>90</v>
      </c>
      <c r="V40" s="12"/>
      <c r="Y40" s="77"/>
      <c r="Z40" s="70"/>
      <c r="AA40" s="70"/>
      <c r="AB40" s="77"/>
    </row>
    <row r="41" spans="1:28" s="176" customFormat="1" ht="9.9499999999999993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16" t="s">
        <v>94</v>
      </c>
      <c r="V41" s="12"/>
      <c r="Y41" s="77"/>
      <c r="Z41" s="114"/>
      <c r="AA41" s="114"/>
      <c r="AB41" s="77"/>
    </row>
    <row r="42" spans="1:28" x14ac:dyDescent="0.2">
      <c r="Y42" s="150"/>
      <c r="Z42" s="137"/>
      <c r="AA42" s="137"/>
      <c r="AB42" s="150"/>
    </row>
    <row r="43" spans="1:28" x14ac:dyDescent="0.2">
      <c r="Y43" s="150"/>
      <c r="Z43" s="137"/>
      <c r="AA43" s="137"/>
      <c r="AB43" s="150"/>
    </row>
    <row r="44" spans="1:28" x14ac:dyDescent="0.2">
      <c r="Y44" s="150"/>
      <c r="Z44" s="150"/>
      <c r="AA44" s="150"/>
      <c r="AB44" s="150"/>
    </row>
    <row r="45" spans="1:28" x14ac:dyDescent="0.2">
      <c r="Y45" s="150"/>
      <c r="Z45" s="150"/>
      <c r="AA45" s="150"/>
      <c r="AB45" s="150"/>
    </row>
  </sheetData>
  <mergeCells count="45">
    <mergeCell ref="AB25:AD25"/>
    <mergeCell ref="B2:U2"/>
    <mergeCell ref="B4:U4"/>
    <mergeCell ref="B6:B40"/>
    <mergeCell ref="C6:C21"/>
    <mergeCell ref="D6:Q6"/>
    <mergeCell ref="D7:D8"/>
    <mergeCell ref="E7:E8"/>
    <mergeCell ref="F7:G8"/>
    <mergeCell ref="H7:I8"/>
    <mergeCell ref="J7:K8"/>
    <mergeCell ref="L7:M8"/>
    <mergeCell ref="N7:N8"/>
    <mergeCell ref="O7:P7"/>
    <mergeCell ref="Q7:Q8"/>
    <mergeCell ref="D10:U10"/>
    <mergeCell ref="D29:U29"/>
    <mergeCell ref="N11:S11"/>
    <mergeCell ref="T11:T12"/>
    <mergeCell ref="U11:U12"/>
    <mergeCell ref="C23:U23"/>
    <mergeCell ref="C25:C40"/>
    <mergeCell ref="D25:Q25"/>
    <mergeCell ref="D26:D27"/>
    <mergeCell ref="E26:E27"/>
    <mergeCell ref="F26:G27"/>
    <mergeCell ref="H26:I27"/>
    <mergeCell ref="D11:D12"/>
    <mergeCell ref="E11:E12"/>
    <mergeCell ref="F11:F12"/>
    <mergeCell ref="G11:G12"/>
    <mergeCell ref="H11:M11"/>
    <mergeCell ref="J26:K27"/>
    <mergeCell ref="L26:M27"/>
    <mergeCell ref="N26:N27"/>
    <mergeCell ref="O26:P26"/>
    <mergeCell ref="Q26:Q27"/>
    <mergeCell ref="T30:T31"/>
    <mergeCell ref="U30:U31"/>
    <mergeCell ref="D30:D31"/>
    <mergeCell ref="E30:E31"/>
    <mergeCell ref="F30:F31"/>
    <mergeCell ref="G30:G31"/>
    <mergeCell ref="H30:M30"/>
    <mergeCell ref="N30:S30"/>
  </mergeCells>
  <pageMargins left="0.31496062992125984" right="0.31496062992125984" top="0.78740157480314965" bottom="0.78740157480314965" header="0.31496062992125984" footer="0.31496062992125984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0930-A814-4659-9381-51AACD70C078}">
  <sheetPr>
    <tabColor rgb="FFFFFF00"/>
  </sheetPr>
  <dimension ref="A1:Z46"/>
  <sheetViews>
    <sheetView topLeftCell="A5" zoomScale="85" zoomScaleNormal="85" workbookViewId="0">
      <selection activeCell="X21" sqref="X21"/>
    </sheetView>
  </sheetViews>
  <sheetFormatPr baseColWidth="10" defaultRowHeight="15" x14ac:dyDescent="0.2"/>
  <cols>
    <col min="1" max="1" width="1" style="13" customWidth="1"/>
    <col min="2" max="2" width="3.85546875" style="13" customWidth="1"/>
    <col min="3" max="3" width="5.7109375" style="11" customWidth="1"/>
    <col min="4" max="4" width="7.28515625" style="3" customWidth="1"/>
    <col min="5" max="5" width="20" style="3" bestFit="1" customWidth="1"/>
    <col min="6" max="7" width="10.7109375" style="4" customWidth="1"/>
    <col min="8" max="8" width="11.42578125" style="4" bestFit="1" customWidth="1"/>
    <col min="9" max="9" width="8.5703125" style="4" bestFit="1" customWidth="1"/>
    <col min="10" max="10" width="7.85546875" style="4" bestFit="1" customWidth="1"/>
    <col min="11" max="11" width="8.85546875" style="4" customWidth="1"/>
    <col min="12" max="13" width="7.85546875" style="9" bestFit="1" customWidth="1"/>
    <col min="14" max="14" width="11.42578125" style="9" bestFit="1" customWidth="1"/>
    <col min="15" max="15" width="8.5703125" style="9" bestFit="1" customWidth="1"/>
    <col min="16" max="16" width="8.5703125" style="182" bestFit="1" customWidth="1"/>
    <col min="17" max="17" width="9" style="182" bestFit="1" customWidth="1"/>
    <col min="18" max="19" width="7.85546875" style="182" bestFit="1" customWidth="1"/>
    <col min="20" max="20" width="13.5703125" style="182" customWidth="1"/>
    <col min="21" max="21" width="24" style="182" bestFit="1" customWidth="1"/>
    <col min="22" max="22" width="1" customWidth="1"/>
    <col min="26" max="26" width="24" bestFit="1" customWidth="1"/>
  </cols>
  <sheetData>
    <row r="1" spans="1:26" ht="12.75" x14ac:dyDescent="0.2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</row>
    <row r="2" spans="1:26" ht="43.5" customHeight="1" x14ac:dyDescent="0.2">
      <c r="A2" s="12"/>
      <c r="B2" s="238" t="s">
        <v>136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14"/>
    </row>
    <row r="3" spans="1:26" ht="12.75" x14ac:dyDescent="0.2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</row>
    <row r="4" spans="1:26" s="182" customFormat="1" ht="12.75" x14ac:dyDescent="0.2">
      <c r="A4" s="12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2"/>
    </row>
    <row r="5" spans="1:26" s="182" customFormat="1" ht="12.7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6" s="182" customFormat="1" ht="18" customHeight="1" x14ac:dyDescent="0.2">
      <c r="A6" s="12"/>
      <c r="B6" s="240">
        <v>44933</v>
      </c>
      <c r="C6" s="227" t="s">
        <v>34</v>
      </c>
      <c r="D6" s="228" t="s">
        <v>101</v>
      </c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9"/>
      <c r="R6" s="14"/>
      <c r="S6" s="14"/>
      <c r="T6" s="14"/>
      <c r="U6" s="5"/>
      <c r="V6" s="5"/>
    </row>
    <row r="7" spans="1:26" s="182" customFormat="1" ht="18" customHeight="1" x14ac:dyDescent="0.2">
      <c r="A7" s="12"/>
      <c r="B7" s="240"/>
      <c r="C7" s="227"/>
      <c r="D7" s="230" t="s">
        <v>1</v>
      </c>
      <c r="E7" s="219" t="s">
        <v>10</v>
      </c>
      <c r="F7" s="231" t="s">
        <v>36</v>
      </c>
      <c r="G7" s="231"/>
      <c r="H7" s="219" t="s">
        <v>4</v>
      </c>
      <c r="I7" s="219"/>
      <c r="J7" s="198" t="s">
        <v>0</v>
      </c>
      <c r="K7" s="198"/>
      <c r="L7" s="231" t="s">
        <v>7</v>
      </c>
      <c r="M7" s="231"/>
      <c r="N7" s="232" t="s">
        <v>2</v>
      </c>
      <c r="O7" s="234" t="s">
        <v>49</v>
      </c>
      <c r="P7" s="235"/>
      <c r="Q7" s="236" t="s">
        <v>44</v>
      </c>
      <c r="R7" s="14"/>
      <c r="S7" s="14"/>
      <c r="T7" s="14"/>
      <c r="U7" s="5"/>
      <c r="V7" s="5"/>
    </row>
    <row r="8" spans="1:26" s="182" customFormat="1" ht="18" customHeight="1" x14ac:dyDescent="0.2">
      <c r="A8" s="12"/>
      <c r="B8" s="240"/>
      <c r="C8" s="227"/>
      <c r="D8" s="230"/>
      <c r="E8" s="219"/>
      <c r="F8" s="231"/>
      <c r="G8" s="231"/>
      <c r="H8" s="219"/>
      <c r="I8" s="219"/>
      <c r="J8" s="198"/>
      <c r="K8" s="198"/>
      <c r="L8" s="231"/>
      <c r="M8" s="231"/>
      <c r="N8" s="233"/>
      <c r="O8" s="181" t="s">
        <v>47</v>
      </c>
      <c r="P8" s="181" t="s">
        <v>48</v>
      </c>
      <c r="Q8" s="237"/>
      <c r="R8" s="14"/>
      <c r="S8" s="14"/>
      <c r="T8" s="14"/>
      <c r="U8" s="5"/>
      <c r="V8" s="5"/>
    </row>
    <row r="9" spans="1:26" s="182" customFormat="1" ht="9.9499999999999993" customHeight="1" x14ac:dyDescent="0.2">
      <c r="A9" s="12"/>
      <c r="B9" s="240"/>
      <c r="C9" s="227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4"/>
      <c r="U9" s="5"/>
      <c r="V9" s="5"/>
    </row>
    <row r="10" spans="1:26" s="182" customFormat="1" ht="18" customHeight="1" x14ac:dyDescent="0.2">
      <c r="A10" s="12"/>
      <c r="B10" s="240"/>
      <c r="C10" s="227"/>
      <c r="D10" s="217" t="s">
        <v>57</v>
      </c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8"/>
      <c r="U10" s="218"/>
      <c r="V10" s="12"/>
    </row>
    <row r="11" spans="1:26" s="182" customFormat="1" ht="18" customHeight="1" x14ac:dyDescent="0.2">
      <c r="A11" s="12"/>
      <c r="B11" s="240"/>
      <c r="C11" s="227"/>
      <c r="D11" s="230" t="s">
        <v>1</v>
      </c>
      <c r="E11" s="219" t="s">
        <v>10</v>
      </c>
      <c r="F11" s="220" t="s">
        <v>27</v>
      </c>
      <c r="G11" s="222" t="s">
        <v>14</v>
      </c>
      <c r="H11" s="223" t="s">
        <v>11</v>
      </c>
      <c r="I11" s="224"/>
      <c r="J11" s="224"/>
      <c r="K11" s="224"/>
      <c r="L11" s="224"/>
      <c r="M11" s="224"/>
      <c r="N11" s="223" t="s">
        <v>12</v>
      </c>
      <c r="O11" s="224"/>
      <c r="P11" s="224"/>
      <c r="Q11" s="224"/>
      <c r="R11" s="224"/>
      <c r="S11" s="224"/>
      <c r="T11" s="215" t="s">
        <v>7</v>
      </c>
      <c r="U11" s="215" t="s">
        <v>83</v>
      </c>
      <c r="V11" s="12"/>
      <c r="Y11" s="70"/>
      <c r="Z11" s="70"/>
    </row>
    <row r="12" spans="1:26" s="182" customFormat="1" ht="18" customHeight="1" x14ac:dyDescent="0.2">
      <c r="A12" s="12"/>
      <c r="B12" s="240"/>
      <c r="C12" s="227"/>
      <c r="D12" s="230"/>
      <c r="E12" s="219"/>
      <c r="F12" s="221"/>
      <c r="G12" s="222"/>
      <c r="H12" s="55" t="s">
        <v>46</v>
      </c>
      <c r="I12" s="26" t="s">
        <v>13</v>
      </c>
      <c r="J12" s="20">
        <v>1</v>
      </c>
      <c r="K12" s="17">
        <v>2</v>
      </c>
      <c r="L12" s="18">
        <v>3</v>
      </c>
      <c r="M12" s="19">
        <v>4</v>
      </c>
      <c r="N12" s="55" t="s">
        <v>46</v>
      </c>
      <c r="O12" s="26" t="s">
        <v>13</v>
      </c>
      <c r="P12" s="20">
        <v>1</v>
      </c>
      <c r="Q12" s="17">
        <v>2</v>
      </c>
      <c r="R12" s="18">
        <v>3</v>
      </c>
      <c r="S12" s="19">
        <v>4</v>
      </c>
      <c r="T12" s="216"/>
      <c r="U12" s="216"/>
      <c r="V12" s="12"/>
      <c r="W12" s="277"/>
      <c r="X12" s="114"/>
      <c r="Y12" s="70"/>
      <c r="Z12" s="70"/>
    </row>
    <row r="13" spans="1:26" s="182" customFormat="1" ht="18" customHeight="1" x14ac:dyDescent="0.25">
      <c r="A13" s="12"/>
      <c r="B13" s="240"/>
      <c r="C13" s="227"/>
      <c r="D13" s="179">
        <v>1</v>
      </c>
      <c r="E13" s="128" t="s">
        <v>96</v>
      </c>
      <c r="F13" s="129">
        <v>25</v>
      </c>
      <c r="G13" s="129">
        <f>I13+O13</f>
        <v>690.1400000000001</v>
      </c>
      <c r="H13" s="55" t="s">
        <v>143</v>
      </c>
      <c r="I13" s="50">
        <v>346.42</v>
      </c>
      <c r="J13" s="31"/>
      <c r="K13" s="31"/>
      <c r="L13" s="31"/>
      <c r="M13" s="31"/>
      <c r="N13" s="55" t="s">
        <v>144</v>
      </c>
      <c r="O13" s="50">
        <v>343.72</v>
      </c>
      <c r="P13" s="65"/>
      <c r="Q13" s="31"/>
      <c r="R13" s="65"/>
      <c r="S13" s="65"/>
      <c r="T13" s="180" t="s">
        <v>98</v>
      </c>
      <c r="U13" s="180" t="s">
        <v>91</v>
      </c>
      <c r="V13" s="12"/>
      <c r="W13" s="277"/>
      <c r="X13" s="70"/>
      <c r="Y13" s="70"/>
      <c r="Z13" s="70"/>
    </row>
    <row r="14" spans="1:26" s="182" customFormat="1" ht="18" customHeight="1" x14ac:dyDescent="0.25">
      <c r="A14" s="12"/>
      <c r="B14" s="240"/>
      <c r="C14" s="227"/>
      <c r="D14" s="179">
        <v>2</v>
      </c>
      <c r="E14" s="128" t="s">
        <v>60</v>
      </c>
      <c r="F14" s="129">
        <v>24</v>
      </c>
      <c r="G14" s="129">
        <f t="shared" ref="G14:G24" si="0">I14+O14</f>
        <v>684.74</v>
      </c>
      <c r="H14" s="55" t="s">
        <v>139</v>
      </c>
      <c r="I14" s="50">
        <v>340.1</v>
      </c>
      <c r="J14" s="31"/>
      <c r="K14" s="31"/>
      <c r="L14" s="65"/>
      <c r="M14" s="31"/>
      <c r="N14" s="55" t="s">
        <v>111</v>
      </c>
      <c r="O14" s="50">
        <v>344.64</v>
      </c>
      <c r="P14" s="31"/>
      <c r="Q14" s="31"/>
      <c r="R14" s="31"/>
      <c r="S14" s="31"/>
      <c r="T14" s="180" t="s">
        <v>42</v>
      </c>
      <c r="U14" s="180" t="s">
        <v>88</v>
      </c>
      <c r="V14" s="12"/>
      <c r="W14" s="277"/>
      <c r="X14" s="70"/>
      <c r="Y14" s="70"/>
      <c r="Z14" s="70"/>
    </row>
    <row r="15" spans="1:26" s="182" customFormat="1" ht="18" customHeight="1" x14ac:dyDescent="0.25">
      <c r="A15" s="12"/>
      <c r="B15" s="240"/>
      <c r="C15" s="227"/>
      <c r="D15" s="179">
        <v>3</v>
      </c>
      <c r="E15" s="128" t="s">
        <v>99</v>
      </c>
      <c r="F15" s="129">
        <v>23</v>
      </c>
      <c r="G15" s="129">
        <f t="shared" si="0"/>
        <v>683.44</v>
      </c>
      <c r="H15" s="55" t="s">
        <v>144</v>
      </c>
      <c r="I15" s="50">
        <v>340.24</v>
      </c>
      <c r="J15" s="31"/>
      <c r="K15" s="65"/>
      <c r="L15" s="31"/>
      <c r="M15" s="31"/>
      <c r="N15" s="55" t="s">
        <v>102</v>
      </c>
      <c r="O15" s="50">
        <v>343.2</v>
      </c>
      <c r="P15" s="31"/>
      <c r="Q15" s="31"/>
      <c r="R15" s="31"/>
      <c r="S15" s="31"/>
      <c r="T15" s="180" t="s">
        <v>42</v>
      </c>
      <c r="U15" s="180" t="s">
        <v>86</v>
      </c>
      <c r="V15" s="12"/>
      <c r="W15" s="277"/>
      <c r="X15" s="70"/>
      <c r="Y15" s="70"/>
      <c r="Z15" s="70"/>
    </row>
    <row r="16" spans="1:26" s="182" customFormat="1" ht="18" customHeight="1" x14ac:dyDescent="0.25">
      <c r="A16" s="12"/>
      <c r="B16" s="240"/>
      <c r="C16" s="227"/>
      <c r="D16" s="179">
        <v>4</v>
      </c>
      <c r="E16" s="128" t="s">
        <v>137</v>
      </c>
      <c r="F16" s="129">
        <v>22</v>
      </c>
      <c r="G16" s="129">
        <f t="shared" si="0"/>
        <v>681.18000000000006</v>
      </c>
      <c r="H16" s="55" t="s">
        <v>141</v>
      </c>
      <c r="I16" s="50">
        <v>341.14</v>
      </c>
      <c r="J16" s="31"/>
      <c r="K16" s="65"/>
      <c r="L16" s="65"/>
      <c r="M16" s="31"/>
      <c r="N16" s="55" t="s">
        <v>139</v>
      </c>
      <c r="O16" s="50">
        <v>340.04</v>
      </c>
      <c r="P16" s="31"/>
      <c r="Q16" s="31"/>
      <c r="R16" s="31"/>
      <c r="S16" s="31"/>
      <c r="T16" s="180" t="s">
        <v>84</v>
      </c>
      <c r="U16" s="180" t="s">
        <v>148</v>
      </c>
      <c r="V16" s="12"/>
      <c r="W16" s="277"/>
      <c r="X16" s="70"/>
      <c r="Y16" s="70"/>
      <c r="Z16" s="70"/>
    </row>
    <row r="17" spans="1:26" s="182" customFormat="1" ht="18" customHeight="1" x14ac:dyDescent="0.25">
      <c r="A17" s="12"/>
      <c r="B17" s="240"/>
      <c r="C17" s="227"/>
      <c r="D17" s="179">
        <v>5</v>
      </c>
      <c r="E17" s="128" t="s">
        <v>58</v>
      </c>
      <c r="F17" s="129">
        <v>21</v>
      </c>
      <c r="G17" s="129">
        <f t="shared" si="0"/>
        <v>679.59999999999991</v>
      </c>
      <c r="H17" s="55" t="s">
        <v>145</v>
      </c>
      <c r="I17" s="50">
        <v>352.7</v>
      </c>
      <c r="J17" s="31"/>
      <c r="K17" s="31"/>
      <c r="L17" s="31"/>
      <c r="M17" s="31"/>
      <c r="N17" s="55" t="s">
        <v>109</v>
      </c>
      <c r="O17" s="50">
        <v>326.89999999999998</v>
      </c>
      <c r="P17" s="31"/>
      <c r="Q17" s="31"/>
      <c r="R17" s="31"/>
      <c r="S17" s="31"/>
      <c r="T17" s="180" t="s">
        <v>42</v>
      </c>
      <c r="U17" s="180" t="s">
        <v>89</v>
      </c>
      <c r="V17" s="12"/>
      <c r="W17" s="277"/>
      <c r="X17" s="70"/>
      <c r="Y17" s="70"/>
      <c r="Z17" s="70"/>
    </row>
    <row r="18" spans="1:26" s="182" customFormat="1" ht="18" customHeight="1" x14ac:dyDescent="0.25">
      <c r="A18" s="12"/>
      <c r="B18" s="240"/>
      <c r="C18" s="227"/>
      <c r="D18" s="179">
        <v>6</v>
      </c>
      <c r="E18" s="128" t="s">
        <v>98</v>
      </c>
      <c r="F18" s="129">
        <v>20</v>
      </c>
      <c r="G18" s="129">
        <f t="shared" si="0"/>
        <v>679.28</v>
      </c>
      <c r="H18" s="55" t="s">
        <v>146</v>
      </c>
      <c r="I18" s="50">
        <v>337.22</v>
      </c>
      <c r="J18" s="31"/>
      <c r="K18" s="31"/>
      <c r="L18" s="31"/>
      <c r="M18" s="31"/>
      <c r="N18" s="55" t="s">
        <v>143</v>
      </c>
      <c r="O18" s="50">
        <v>342.06</v>
      </c>
      <c r="P18" s="31"/>
      <c r="Q18" s="31"/>
      <c r="R18" s="31"/>
      <c r="S18" s="31"/>
      <c r="T18" s="180" t="s">
        <v>42</v>
      </c>
      <c r="U18" s="180" t="s">
        <v>88</v>
      </c>
      <c r="V18" s="12"/>
      <c r="W18" s="277"/>
      <c r="X18" s="277"/>
      <c r="Y18" s="70"/>
      <c r="Z18" s="70"/>
    </row>
    <row r="19" spans="1:26" s="182" customFormat="1" ht="18" customHeight="1" x14ac:dyDescent="0.25">
      <c r="A19" s="12"/>
      <c r="B19" s="240"/>
      <c r="C19" s="227"/>
      <c r="D19" s="179">
        <v>7</v>
      </c>
      <c r="E19" s="128" t="s">
        <v>134</v>
      </c>
      <c r="F19" s="129">
        <v>19</v>
      </c>
      <c r="G19" s="129">
        <f t="shared" si="0"/>
        <v>679.09999999999991</v>
      </c>
      <c r="H19" s="55" t="s">
        <v>106</v>
      </c>
      <c r="I19" s="50">
        <v>343.32</v>
      </c>
      <c r="J19" s="31"/>
      <c r="K19" s="31"/>
      <c r="L19" s="31"/>
      <c r="M19" s="31"/>
      <c r="N19" s="55" t="s">
        <v>146</v>
      </c>
      <c r="O19" s="50">
        <v>335.78</v>
      </c>
      <c r="P19" s="31"/>
      <c r="Q19" s="31"/>
      <c r="R19" s="31"/>
      <c r="S19" s="31"/>
      <c r="T19" s="180" t="s">
        <v>128</v>
      </c>
      <c r="U19" s="180" t="s">
        <v>135</v>
      </c>
      <c r="V19" s="12"/>
      <c r="W19" s="277"/>
      <c r="X19" s="277"/>
      <c r="Y19" s="70"/>
      <c r="Z19" s="70"/>
    </row>
    <row r="20" spans="1:26" s="182" customFormat="1" ht="18" customHeight="1" x14ac:dyDescent="0.25">
      <c r="A20" s="12"/>
      <c r="B20" s="240"/>
      <c r="C20" s="227"/>
      <c r="D20" s="179">
        <v>8</v>
      </c>
      <c r="E20" s="128" t="s">
        <v>32</v>
      </c>
      <c r="F20" s="129">
        <v>18</v>
      </c>
      <c r="G20" s="129">
        <f t="shared" si="0"/>
        <v>672.33999999999992</v>
      </c>
      <c r="H20" s="55" t="s">
        <v>142</v>
      </c>
      <c r="I20" s="50">
        <v>327.88</v>
      </c>
      <c r="J20" s="31"/>
      <c r="K20" s="31"/>
      <c r="L20" s="31"/>
      <c r="M20" s="31"/>
      <c r="N20" s="55" t="s">
        <v>145</v>
      </c>
      <c r="O20" s="50">
        <v>344.46</v>
      </c>
      <c r="P20" s="31"/>
      <c r="Q20" s="31"/>
      <c r="R20" s="31"/>
      <c r="S20" s="31"/>
      <c r="T20" s="180" t="s">
        <v>32</v>
      </c>
      <c r="U20" s="180" t="s">
        <v>89</v>
      </c>
      <c r="V20" s="12"/>
      <c r="W20" s="277"/>
      <c r="X20" s="277"/>
      <c r="Y20" s="277"/>
    </row>
    <row r="21" spans="1:26" s="182" customFormat="1" ht="18" customHeight="1" x14ac:dyDescent="0.25">
      <c r="A21" s="12"/>
      <c r="B21" s="240"/>
      <c r="C21" s="227"/>
      <c r="D21" s="179">
        <v>9</v>
      </c>
      <c r="E21" s="128" t="s">
        <v>64</v>
      </c>
      <c r="F21" s="129">
        <v>17</v>
      </c>
      <c r="G21" s="129">
        <f t="shared" si="0"/>
        <v>667.28</v>
      </c>
      <c r="H21" s="55" t="s">
        <v>111</v>
      </c>
      <c r="I21" s="50">
        <v>343.42</v>
      </c>
      <c r="J21" s="31"/>
      <c r="K21" s="31"/>
      <c r="L21" s="31"/>
      <c r="M21" s="31"/>
      <c r="N21" s="55" t="s">
        <v>140</v>
      </c>
      <c r="O21" s="50">
        <v>323.86</v>
      </c>
      <c r="P21" s="31"/>
      <c r="Q21" s="31"/>
      <c r="R21" s="31"/>
      <c r="S21" s="31"/>
      <c r="T21" s="180" t="s">
        <v>84</v>
      </c>
      <c r="U21" s="180" t="s">
        <v>90</v>
      </c>
      <c r="V21" s="12"/>
      <c r="W21" s="277"/>
      <c r="X21" s="277"/>
      <c r="Y21" s="277"/>
    </row>
    <row r="22" spans="1:26" s="182" customFormat="1" ht="18" customHeight="1" x14ac:dyDescent="0.25">
      <c r="A22" s="12"/>
      <c r="B22" s="240"/>
      <c r="C22" s="227"/>
      <c r="D22" s="179">
        <v>10</v>
      </c>
      <c r="E22" s="128" t="s">
        <v>59</v>
      </c>
      <c r="F22" s="129">
        <v>16</v>
      </c>
      <c r="G22" s="129">
        <f t="shared" si="0"/>
        <v>666.7</v>
      </c>
      <c r="H22" s="55" t="s">
        <v>102</v>
      </c>
      <c r="I22" s="50">
        <v>335.76</v>
      </c>
      <c r="J22" s="31"/>
      <c r="K22" s="31"/>
      <c r="L22" s="31"/>
      <c r="M22" s="31"/>
      <c r="N22" s="55" t="s">
        <v>142</v>
      </c>
      <c r="O22" s="50">
        <v>330.94</v>
      </c>
      <c r="P22" s="31"/>
      <c r="Q22" s="31"/>
      <c r="R22" s="31"/>
      <c r="S22" s="31"/>
      <c r="T22" s="180" t="s">
        <v>32</v>
      </c>
      <c r="U22" s="180" t="s">
        <v>89</v>
      </c>
      <c r="V22" s="12"/>
      <c r="W22" s="277"/>
      <c r="X22" s="277"/>
      <c r="Y22" s="277"/>
    </row>
    <row r="23" spans="1:26" s="182" customFormat="1" ht="18" customHeight="1" x14ac:dyDescent="0.25">
      <c r="A23" s="12"/>
      <c r="B23" s="240"/>
      <c r="C23" s="227"/>
      <c r="D23" s="179">
        <v>11</v>
      </c>
      <c r="E23" s="128" t="s">
        <v>61</v>
      </c>
      <c r="F23" s="129">
        <v>15</v>
      </c>
      <c r="G23" s="129">
        <f t="shared" si="0"/>
        <v>659.66000000000008</v>
      </c>
      <c r="H23" s="55" t="s">
        <v>140</v>
      </c>
      <c r="I23" s="50">
        <v>318</v>
      </c>
      <c r="J23" s="31"/>
      <c r="K23" s="31"/>
      <c r="L23" s="31"/>
      <c r="M23" s="31"/>
      <c r="N23" s="55" t="s">
        <v>106</v>
      </c>
      <c r="O23" s="50">
        <v>341.66</v>
      </c>
      <c r="P23" s="31"/>
      <c r="Q23" s="31"/>
      <c r="R23" s="31"/>
      <c r="S23" s="31"/>
      <c r="T23" s="180" t="s">
        <v>42</v>
      </c>
      <c r="U23" s="180" t="s">
        <v>147</v>
      </c>
      <c r="V23" s="12"/>
      <c r="W23" s="277"/>
      <c r="X23" s="277"/>
      <c r="Y23" s="277"/>
    </row>
    <row r="24" spans="1:26" s="182" customFormat="1" ht="18" customHeight="1" x14ac:dyDescent="0.25">
      <c r="A24" s="12"/>
      <c r="B24" s="240"/>
      <c r="C24" s="227"/>
      <c r="D24" s="179">
        <v>12</v>
      </c>
      <c r="E24" s="128" t="s">
        <v>138</v>
      </c>
      <c r="F24" s="129">
        <v>14</v>
      </c>
      <c r="G24" s="129">
        <f t="shared" si="0"/>
        <v>641.5</v>
      </c>
      <c r="H24" s="55" t="s">
        <v>109</v>
      </c>
      <c r="I24" s="50">
        <v>309.06</v>
      </c>
      <c r="J24" s="31"/>
      <c r="K24" s="31"/>
      <c r="L24" s="31"/>
      <c r="M24" s="31"/>
      <c r="N24" s="55" t="s">
        <v>141</v>
      </c>
      <c r="O24" s="50">
        <v>332.44</v>
      </c>
      <c r="P24" s="31"/>
      <c r="Q24" s="31"/>
      <c r="R24" s="31"/>
      <c r="S24" s="31"/>
      <c r="T24" s="180" t="s">
        <v>42</v>
      </c>
      <c r="U24" s="180" t="s">
        <v>135</v>
      </c>
      <c r="V24" s="12"/>
      <c r="W24" s="277"/>
      <c r="X24" s="277"/>
      <c r="Y24" s="277"/>
    </row>
    <row r="25" spans="1:26" s="182" customFormat="1" ht="9.9499999999999993" customHeight="1" x14ac:dyDescent="0.2">
      <c r="A25" s="12"/>
      <c r="B25" s="240"/>
      <c r="C25" s="12"/>
      <c r="D25" s="12"/>
      <c r="E25" s="56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277"/>
      <c r="X25" s="277"/>
      <c r="Y25" s="277"/>
    </row>
    <row r="26" spans="1:26" s="182" customFormat="1" ht="18" customHeight="1" x14ac:dyDescent="0.2">
      <c r="A26" s="12"/>
      <c r="B26" s="240"/>
      <c r="C26" s="225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12"/>
      <c r="W26" s="277"/>
      <c r="X26" s="277"/>
      <c r="Y26" s="277"/>
    </row>
    <row r="27" spans="1:26" s="182" customFormat="1" ht="9.9499999999999993" customHeight="1" x14ac:dyDescent="0.2">
      <c r="A27" s="12"/>
      <c r="B27" s="240"/>
      <c r="C27" s="12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2"/>
      <c r="V27" s="12"/>
      <c r="W27" s="277"/>
      <c r="X27" s="277"/>
      <c r="Y27" s="277"/>
    </row>
    <row r="28" spans="1:26" s="182" customFormat="1" ht="18" customHeight="1" x14ac:dyDescent="0.2">
      <c r="A28" s="12"/>
      <c r="B28" s="240"/>
      <c r="C28" s="227" t="s">
        <v>35</v>
      </c>
      <c r="D28" s="228" t="s">
        <v>101</v>
      </c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9"/>
      <c r="R28" s="14"/>
      <c r="S28" s="14"/>
      <c r="T28" s="14"/>
      <c r="U28" s="5"/>
      <c r="V28" s="5"/>
      <c r="W28" s="277"/>
      <c r="X28" s="277"/>
      <c r="Y28" s="277"/>
    </row>
    <row r="29" spans="1:26" s="182" customFormat="1" ht="18" customHeight="1" x14ac:dyDescent="0.2">
      <c r="A29" s="12"/>
      <c r="B29" s="240"/>
      <c r="C29" s="227"/>
      <c r="D29" s="230" t="s">
        <v>1</v>
      </c>
      <c r="E29" s="219" t="s">
        <v>10</v>
      </c>
      <c r="F29" s="231" t="s">
        <v>36</v>
      </c>
      <c r="G29" s="231"/>
      <c r="H29" s="219" t="s">
        <v>4</v>
      </c>
      <c r="I29" s="219"/>
      <c r="J29" s="198" t="s">
        <v>0</v>
      </c>
      <c r="K29" s="198"/>
      <c r="L29" s="231" t="s">
        <v>7</v>
      </c>
      <c r="M29" s="231"/>
      <c r="N29" s="232" t="s">
        <v>2</v>
      </c>
      <c r="O29" s="234" t="s">
        <v>49</v>
      </c>
      <c r="P29" s="235"/>
      <c r="Q29" s="236" t="s">
        <v>44</v>
      </c>
      <c r="R29" s="14"/>
      <c r="S29" s="14"/>
      <c r="T29" s="14"/>
      <c r="U29" s="5"/>
      <c r="V29" s="5"/>
      <c r="W29" s="277"/>
      <c r="X29" s="277"/>
      <c r="Y29" s="277"/>
    </row>
    <row r="30" spans="1:26" s="182" customFormat="1" ht="18" customHeight="1" x14ac:dyDescent="0.2">
      <c r="A30" s="12"/>
      <c r="B30" s="240"/>
      <c r="C30" s="227"/>
      <c r="D30" s="230"/>
      <c r="E30" s="219"/>
      <c r="F30" s="231"/>
      <c r="G30" s="231"/>
      <c r="H30" s="219"/>
      <c r="I30" s="219"/>
      <c r="J30" s="198"/>
      <c r="K30" s="198"/>
      <c r="L30" s="231"/>
      <c r="M30" s="231"/>
      <c r="N30" s="233"/>
      <c r="O30" s="181" t="s">
        <v>47</v>
      </c>
      <c r="P30" s="181" t="s">
        <v>48</v>
      </c>
      <c r="Q30" s="237"/>
      <c r="R30" s="14"/>
      <c r="S30" s="14"/>
      <c r="T30" s="14"/>
      <c r="U30" s="5"/>
      <c r="V30" s="5"/>
      <c r="W30" s="277"/>
      <c r="X30" s="277"/>
      <c r="Y30" s="277"/>
    </row>
    <row r="31" spans="1:26" s="182" customFormat="1" ht="9.9499999999999993" customHeight="1" x14ac:dyDescent="0.2">
      <c r="A31" s="12"/>
      <c r="B31" s="240"/>
      <c r="C31" s="22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4"/>
      <c r="U31" s="5"/>
      <c r="V31" s="5"/>
      <c r="W31" s="277"/>
      <c r="X31" s="277"/>
      <c r="Y31" s="277"/>
    </row>
    <row r="32" spans="1:26" s="182" customFormat="1" ht="18" customHeight="1" x14ac:dyDescent="0.2">
      <c r="A32" s="12"/>
      <c r="B32" s="240"/>
      <c r="C32" s="227"/>
      <c r="D32" s="217" t="s">
        <v>17</v>
      </c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8"/>
      <c r="U32" s="218"/>
      <c r="V32" s="12"/>
      <c r="W32" s="277"/>
      <c r="X32" s="277"/>
      <c r="Y32" s="277"/>
    </row>
    <row r="33" spans="1:25" s="182" customFormat="1" ht="18" customHeight="1" x14ac:dyDescent="0.2">
      <c r="A33" s="12"/>
      <c r="B33" s="240"/>
      <c r="C33" s="227"/>
      <c r="D33" s="196" t="s">
        <v>1</v>
      </c>
      <c r="E33" s="219" t="s">
        <v>10</v>
      </c>
      <c r="F33" s="220" t="s">
        <v>27</v>
      </c>
      <c r="G33" s="222" t="s">
        <v>14</v>
      </c>
      <c r="H33" s="223" t="s">
        <v>11</v>
      </c>
      <c r="I33" s="224"/>
      <c r="J33" s="224"/>
      <c r="K33" s="224"/>
      <c r="L33" s="224"/>
      <c r="M33" s="224"/>
      <c r="N33" s="223" t="s">
        <v>12</v>
      </c>
      <c r="O33" s="224"/>
      <c r="P33" s="224"/>
      <c r="Q33" s="224"/>
      <c r="R33" s="224"/>
      <c r="S33" s="224"/>
      <c r="T33" s="215" t="s">
        <v>7</v>
      </c>
      <c r="U33" s="215" t="s">
        <v>83</v>
      </c>
      <c r="V33" s="12"/>
      <c r="W33" s="277"/>
      <c r="X33" s="277"/>
      <c r="Y33" s="277"/>
    </row>
    <row r="34" spans="1:25" s="182" customFormat="1" ht="18" customHeight="1" x14ac:dyDescent="0.2">
      <c r="A34" s="12"/>
      <c r="B34" s="240"/>
      <c r="C34" s="227"/>
      <c r="D34" s="196"/>
      <c r="E34" s="219"/>
      <c r="F34" s="221"/>
      <c r="G34" s="222"/>
      <c r="H34" s="55" t="s">
        <v>46</v>
      </c>
      <c r="I34" s="26" t="s">
        <v>13</v>
      </c>
      <c r="J34" s="20">
        <v>1</v>
      </c>
      <c r="K34" s="17">
        <v>2</v>
      </c>
      <c r="L34" s="18">
        <v>3</v>
      </c>
      <c r="M34" s="19">
        <v>4</v>
      </c>
      <c r="N34" s="55" t="s">
        <v>46</v>
      </c>
      <c r="O34" s="26" t="s">
        <v>13</v>
      </c>
      <c r="P34" s="20">
        <v>1</v>
      </c>
      <c r="Q34" s="17">
        <v>2</v>
      </c>
      <c r="R34" s="18">
        <v>3</v>
      </c>
      <c r="S34" s="19">
        <v>4</v>
      </c>
      <c r="T34" s="216"/>
      <c r="U34" s="216"/>
      <c r="V34" s="12"/>
      <c r="W34" s="277"/>
      <c r="X34" s="277"/>
      <c r="Y34" s="277"/>
    </row>
    <row r="35" spans="1:25" s="182" customFormat="1" ht="18" customHeight="1" x14ac:dyDescent="0.25">
      <c r="A35" s="12"/>
      <c r="B35" s="240"/>
      <c r="C35" s="227"/>
      <c r="D35" s="179">
        <v>1</v>
      </c>
      <c r="E35" s="128" t="s">
        <v>137</v>
      </c>
      <c r="F35" s="129">
        <v>25</v>
      </c>
      <c r="G35" s="129">
        <f>I35+O35</f>
        <v>419.76</v>
      </c>
      <c r="H35" s="55" t="s">
        <v>139</v>
      </c>
      <c r="I35" s="50">
        <f>SUM(J35:M35)</f>
        <v>208.4</v>
      </c>
      <c r="J35" s="127">
        <v>52</v>
      </c>
      <c r="K35" s="127">
        <v>52</v>
      </c>
      <c r="L35" s="127">
        <v>53.4</v>
      </c>
      <c r="M35" s="127">
        <v>51</v>
      </c>
      <c r="N35" s="55" t="s">
        <v>141</v>
      </c>
      <c r="O35" s="50">
        <f>SUM(P35:S35)</f>
        <v>211.36</v>
      </c>
      <c r="P35" s="127">
        <v>53</v>
      </c>
      <c r="Q35" s="127">
        <v>54</v>
      </c>
      <c r="R35" s="127">
        <v>53.36</v>
      </c>
      <c r="S35" s="127">
        <v>51</v>
      </c>
      <c r="T35" s="180" t="s">
        <v>84</v>
      </c>
      <c r="U35" s="180" t="s">
        <v>148</v>
      </c>
      <c r="V35" s="12"/>
      <c r="W35" s="277"/>
      <c r="X35" s="277"/>
      <c r="Y35" s="277"/>
    </row>
    <row r="36" spans="1:25" s="182" customFormat="1" ht="18" customHeight="1" x14ac:dyDescent="0.25">
      <c r="A36" s="12"/>
      <c r="B36" s="240"/>
      <c r="C36" s="227"/>
      <c r="D36" s="179">
        <v>2</v>
      </c>
      <c r="E36" s="128" t="s">
        <v>60</v>
      </c>
      <c r="F36" s="129">
        <v>24</v>
      </c>
      <c r="G36" s="129">
        <f t="shared" ref="G36:G45" si="1">I36+O36</f>
        <v>418.7</v>
      </c>
      <c r="H36" s="55" t="s">
        <v>111</v>
      </c>
      <c r="I36" s="50">
        <f t="shared" ref="I36:I45" si="2">SUM(J36:M36)</f>
        <v>210.22</v>
      </c>
      <c r="J36" s="127">
        <v>52</v>
      </c>
      <c r="K36" s="127">
        <v>53.22</v>
      </c>
      <c r="L36" s="127">
        <v>54</v>
      </c>
      <c r="M36" s="127">
        <v>51</v>
      </c>
      <c r="N36" s="55" t="s">
        <v>139</v>
      </c>
      <c r="O36" s="50">
        <f t="shared" ref="O36:O45" si="3">SUM(P36:S36)</f>
        <v>208.48</v>
      </c>
      <c r="P36" s="127">
        <v>52</v>
      </c>
      <c r="Q36" s="127">
        <v>52</v>
      </c>
      <c r="R36" s="127">
        <v>52</v>
      </c>
      <c r="S36" s="127">
        <v>52.48</v>
      </c>
      <c r="T36" s="180" t="s">
        <v>42</v>
      </c>
      <c r="U36" s="180" t="s">
        <v>88</v>
      </c>
      <c r="V36" s="12"/>
      <c r="W36" s="277"/>
      <c r="X36" s="277"/>
      <c r="Y36" s="277"/>
    </row>
    <row r="37" spans="1:25" s="182" customFormat="1" ht="18" customHeight="1" x14ac:dyDescent="0.25">
      <c r="A37" s="12"/>
      <c r="B37" s="240"/>
      <c r="C37" s="227"/>
      <c r="D37" s="179">
        <v>3</v>
      </c>
      <c r="E37" s="128" t="s">
        <v>96</v>
      </c>
      <c r="F37" s="129">
        <v>23</v>
      </c>
      <c r="G37" s="129">
        <f t="shared" si="1"/>
        <v>418.4</v>
      </c>
      <c r="H37" s="55" t="s">
        <v>144</v>
      </c>
      <c r="I37" s="50">
        <f t="shared" si="2"/>
        <v>209.66</v>
      </c>
      <c r="J37" s="127">
        <v>51</v>
      </c>
      <c r="K37" s="127">
        <v>53</v>
      </c>
      <c r="L37" s="127">
        <v>53.66</v>
      </c>
      <c r="M37" s="127">
        <v>52</v>
      </c>
      <c r="N37" s="55" t="s">
        <v>143</v>
      </c>
      <c r="O37" s="50">
        <f t="shared" si="3"/>
        <v>208.74</v>
      </c>
      <c r="P37" s="127">
        <v>52.74</v>
      </c>
      <c r="Q37" s="127">
        <v>52</v>
      </c>
      <c r="R37" s="127">
        <v>51</v>
      </c>
      <c r="S37" s="127">
        <v>53</v>
      </c>
      <c r="T37" s="26" t="s">
        <v>32</v>
      </c>
      <c r="U37" s="26" t="s">
        <v>89</v>
      </c>
      <c r="V37" s="12"/>
      <c r="W37" s="277"/>
      <c r="X37" s="277"/>
      <c r="Y37" s="277"/>
    </row>
    <row r="38" spans="1:25" s="182" customFormat="1" ht="18" customHeight="1" x14ac:dyDescent="0.25">
      <c r="A38" s="12"/>
      <c r="B38" s="240"/>
      <c r="C38" s="227"/>
      <c r="D38" s="179">
        <v>4</v>
      </c>
      <c r="E38" s="128" t="s">
        <v>98</v>
      </c>
      <c r="F38" s="129">
        <v>22</v>
      </c>
      <c r="G38" s="129">
        <f t="shared" si="1"/>
        <v>416.96000000000004</v>
      </c>
      <c r="H38" s="55" t="s">
        <v>143</v>
      </c>
      <c r="I38" s="50">
        <f t="shared" si="2"/>
        <v>210.36</v>
      </c>
      <c r="J38" s="127">
        <v>52</v>
      </c>
      <c r="K38" s="127">
        <v>53</v>
      </c>
      <c r="L38" s="127">
        <v>53.36</v>
      </c>
      <c r="M38" s="127">
        <v>52</v>
      </c>
      <c r="N38" s="55" t="s">
        <v>146</v>
      </c>
      <c r="O38" s="50">
        <f t="shared" si="3"/>
        <v>206.6</v>
      </c>
      <c r="P38" s="127">
        <v>51</v>
      </c>
      <c r="Q38" s="127">
        <v>52.6</v>
      </c>
      <c r="R38" s="127">
        <v>52</v>
      </c>
      <c r="S38" s="127">
        <v>51</v>
      </c>
      <c r="T38" s="26" t="s">
        <v>98</v>
      </c>
      <c r="U38" s="26" t="s">
        <v>91</v>
      </c>
      <c r="V38" s="12"/>
      <c r="W38" s="277"/>
      <c r="X38" s="277"/>
      <c r="Y38" s="277"/>
    </row>
    <row r="39" spans="1:25" s="182" customFormat="1" ht="18" customHeight="1" x14ac:dyDescent="0.25">
      <c r="A39" s="12"/>
      <c r="B39" s="240"/>
      <c r="C39" s="227"/>
      <c r="D39" s="179">
        <v>5</v>
      </c>
      <c r="E39" s="128" t="s">
        <v>99</v>
      </c>
      <c r="F39" s="129">
        <v>21</v>
      </c>
      <c r="G39" s="129">
        <f t="shared" si="1"/>
        <v>416.3</v>
      </c>
      <c r="H39" s="55" t="s">
        <v>102</v>
      </c>
      <c r="I39" s="50">
        <f t="shared" si="2"/>
        <v>206.9</v>
      </c>
      <c r="J39" s="127">
        <v>52</v>
      </c>
      <c r="K39" s="127">
        <v>51</v>
      </c>
      <c r="L39" s="127">
        <v>52.9</v>
      </c>
      <c r="M39" s="127">
        <v>51</v>
      </c>
      <c r="N39" s="55" t="s">
        <v>144</v>
      </c>
      <c r="O39" s="50">
        <f t="shared" si="3"/>
        <v>209.4</v>
      </c>
      <c r="P39" s="127">
        <v>52</v>
      </c>
      <c r="Q39" s="127">
        <v>52</v>
      </c>
      <c r="R39" s="127">
        <v>53.4</v>
      </c>
      <c r="S39" s="127">
        <v>52</v>
      </c>
      <c r="T39" s="26" t="s">
        <v>42</v>
      </c>
      <c r="U39" s="26" t="s">
        <v>86</v>
      </c>
      <c r="V39" s="12"/>
      <c r="W39" s="277"/>
      <c r="X39" s="277"/>
      <c r="Y39" s="277"/>
    </row>
    <row r="40" spans="1:25" s="182" customFormat="1" ht="18" customHeight="1" x14ac:dyDescent="0.25">
      <c r="A40" s="12"/>
      <c r="B40" s="240"/>
      <c r="C40" s="227"/>
      <c r="D40" s="179">
        <v>6</v>
      </c>
      <c r="E40" s="128" t="s">
        <v>59</v>
      </c>
      <c r="F40" s="129">
        <v>20</v>
      </c>
      <c r="G40" s="129">
        <f t="shared" si="1"/>
        <v>415.52</v>
      </c>
      <c r="H40" s="55" t="s">
        <v>142</v>
      </c>
      <c r="I40" s="50">
        <f t="shared" si="2"/>
        <v>204.72</v>
      </c>
      <c r="J40" s="127">
        <v>50</v>
      </c>
      <c r="K40" s="127">
        <v>51</v>
      </c>
      <c r="L40" s="127">
        <v>53</v>
      </c>
      <c r="M40" s="127">
        <v>50.72</v>
      </c>
      <c r="N40" s="55" t="s">
        <v>102</v>
      </c>
      <c r="O40" s="50">
        <f t="shared" si="3"/>
        <v>210.8</v>
      </c>
      <c r="P40" s="127">
        <v>52</v>
      </c>
      <c r="Q40" s="127">
        <v>53</v>
      </c>
      <c r="R40" s="127">
        <v>53.8</v>
      </c>
      <c r="S40" s="127">
        <v>52</v>
      </c>
      <c r="T40" s="26" t="s">
        <v>32</v>
      </c>
      <c r="U40" s="26" t="s">
        <v>89</v>
      </c>
      <c r="V40" s="12"/>
      <c r="W40" s="277"/>
      <c r="X40" s="277"/>
      <c r="Y40" s="277"/>
    </row>
    <row r="41" spans="1:25" s="182" customFormat="1" ht="18" customHeight="1" x14ac:dyDescent="0.25">
      <c r="A41" s="12"/>
      <c r="B41" s="240"/>
      <c r="C41" s="227"/>
      <c r="D41" s="179">
        <v>7</v>
      </c>
      <c r="E41" s="128" t="s">
        <v>134</v>
      </c>
      <c r="F41" s="129">
        <v>19</v>
      </c>
      <c r="G41" s="129">
        <f t="shared" si="1"/>
        <v>405.78</v>
      </c>
      <c r="H41" s="55" t="s">
        <v>146</v>
      </c>
      <c r="I41" s="50">
        <f t="shared" si="2"/>
        <v>199.94</v>
      </c>
      <c r="J41" s="127">
        <v>51</v>
      </c>
      <c r="K41" s="127">
        <v>50</v>
      </c>
      <c r="L41" s="127">
        <v>49.94</v>
      </c>
      <c r="M41" s="127">
        <v>49</v>
      </c>
      <c r="N41" s="55" t="s">
        <v>106</v>
      </c>
      <c r="O41" s="50">
        <f t="shared" si="3"/>
        <v>205.84</v>
      </c>
      <c r="P41" s="127">
        <v>51</v>
      </c>
      <c r="Q41" s="127">
        <v>52</v>
      </c>
      <c r="R41" s="127">
        <v>51.84</v>
      </c>
      <c r="S41" s="127">
        <v>51</v>
      </c>
      <c r="T41" s="26" t="s">
        <v>128</v>
      </c>
      <c r="U41" s="26" t="s">
        <v>135</v>
      </c>
      <c r="V41" s="12"/>
      <c r="W41" s="277"/>
      <c r="X41" s="277"/>
      <c r="Y41" s="277"/>
    </row>
    <row r="42" spans="1:25" s="182" customFormat="1" ht="18" customHeight="1" x14ac:dyDescent="0.25">
      <c r="A42" s="12"/>
      <c r="B42" s="240"/>
      <c r="C42" s="227"/>
      <c r="D42" s="179">
        <v>8</v>
      </c>
      <c r="E42" s="128" t="s">
        <v>64</v>
      </c>
      <c r="F42" s="129">
        <v>18</v>
      </c>
      <c r="G42" s="129">
        <f t="shared" si="1"/>
        <v>405.78000000000003</v>
      </c>
      <c r="H42" s="55" t="s">
        <v>140</v>
      </c>
      <c r="I42" s="50">
        <f t="shared" si="2"/>
        <v>197.92000000000002</v>
      </c>
      <c r="J42" s="127">
        <v>48.92</v>
      </c>
      <c r="K42" s="127">
        <v>50</v>
      </c>
      <c r="L42" s="127">
        <v>49</v>
      </c>
      <c r="M42" s="127">
        <v>50</v>
      </c>
      <c r="N42" s="55" t="s">
        <v>111</v>
      </c>
      <c r="O42" s="50">
        <f t="shared" si="3"/>
        <v>207.86</v>
      </c>
      <c r="P42" s="127">
        <v>52</v>
      </c>
      <c r="Q42" s="127">
        <v>52</v>
      </c>
      <c r="R42" s="127">
        <v>52.86</v>
      </c>
      <c r="S42" s="127">
        <v>51</v>
      </c>
      <c r="T42" s="26" t="s">
        <v>84</v>
      </c>
      <c r="U42" s="26" t="s">
        <v>90</v>
      </c>
      <c r="V42" s="12"/>
      <c r="W42" s="277"/>
      <c r="X42" s="277"/>
      <c r="Y42" s="277"/>
    </row>
    <row r="43" spans="1:25" s="182" customFormat="1" ht="18" customHeight="1" x14ac:dyDescent="0.25">
      <c r="A43" s="12"/>
      <c r="B43" s="240"/>
      <c r="C43" s="227"/>
      <c r="D43" s="179">
        <v>9</v>
      </c>
      <c r="E43" s="128" t="s">
        <v>138</v>
      </c>
      <c r="F43" s="129">
        <v>17</v>
      </c>
      <c r="G43" s="129">
        <f t="shared" si="1"/>
        <v>397.41999999999996</v>
      </c>
      <c r="H43" s="55" t="s">
        <v>141</v>
      </c>
      <c r="I43" s="50">
        <f t="shared" si="2"/>
        <v>204.76</v>
      </c>
      <c r="J43" s="127">
        <v>51</v>
      </c>
      <c r="K43" s="127">
        <v>52</v>
      </c>
      <c r="L43" s="127">
        <v>51.76</v>
      </c>
      <c r="M43" s="127">
        <v>50</v>
      </c>
      <c r="N43" s="55" t="s">
        <v>109</v>
      </c>
      <c r="O43" s="50">
        <f t="shared" si="3"/>
        <v>192.66</v>
      </c>
      <c r="P43" s="127">
        <v>46</v>
      </c>
      <c r="Q43" s="127">
        <v>49</v>
      </c>
      <c r="R43" s="127">
        <v>49.66</v>
      </c>
      <c r="S43" s="127">
        <v>48</v>
      </c>
      <c r="T43" s="26" t="s">
        <v>42</v>
      </c>
      <c r="U43" s="26" t="s">
        <v>135</v>
      </c>
      <c r="V43" s="12"/>
      <c r="W43" s="277"/>
      <c r="X43" s="277"/>
      <c r="Y43" s="277"/>
    </row>
    <row r="44" spans="1:25" s="182" customFormat="1" ht="18" customHeight="1" x14ac:dyDescent="0.25">
      <c r="A44" s="12"/>
      <c r="B44" s="240"/>
      <c r="C44" s="227"/>
      <c r="D44" s="179">
        <v>10</v>
      </c>
      <c r="E44" s="128" t="s">
        <v>61</v>
      </c>
      <c r="F44" s="129">
        <v>16</v>
      </c>
      <c r="G44" s="129">
        <f t="shared" si="1"/>
        <v>394.03999999999996</v>
      </c>
      <c r="H44" s="55" t="s">
        <v>106</v>
      </c>
      <c r="I44" s="50">
        <f t="shared" si="2"/>
        <v>202.76</v>
      </c>
      <c r="J44" s="127">
        <v>49</v>
      </c>
      <c r="K44" s="127">
        <v>52</v>
      </c>
      <c r="L44" s="127">
        <v>51.76</v>
      </c>
      <c r="M44" s="127">
        <v>50</v>
      </c>
      <c r="N44" s="55" t="s">
        <v>140</v>
      </c>
      <c r="O44" s="50">
        <f t="shared" si="3"/>
        <v>191.28</v>
      </c>
      <c r="P44" s="127">
        <v>46</v>
      </c>
      <c r="Q44" s="127">
        <v>49</v>
      </c>
      <c r="R44" s="127">
        <v>49.28</v>
      </c>
      <c r="S44" s="127">
        <v>47</v>
      </c>
      <c r="T44" s="26" t="s">
        <v>42</v>
      </c>
      <c r="U44" s="26" t="s">
        <v>147</v>
      </c>
      <c r="V44" s="12"/>
      <c r="W44" s="277"/>
      <c r="X44" s="277"/>
      <c r="Y44" s="277"/>
    </row>
    <row r="45" spans="1:25" s="182" customFormat="1" ht="18" customHeight="1" x14ac:dyDescent="0.25">
      <c r="A45" s="12"/>
      <c r="B45" s="240"/>
      <c r="C45" s="227"/>
      <c r="D45" s="179">
        <v>11</v>
      </c>
      <c r="E45" s="128" t="s">
        <v>32</v>
      </c>
      <c r="F45" s="129">
        <v>15</v>
      </c>
      <c r="G45" s="129">
        <f t="shared" si="1"/>
        <v>389.82</v>
      </c>
      <c r="H45" s="55" t="s">
        <v>109</v>
      </c>
      <c r="I45" s="50">
        <f t="shared" si="2"/>
        <v>192.18</v>
      </c>
      <c r="J45" s="127">
        <v>47</v>
      </c>
      <c r="K45" s="127">
        <v>49</v>
      </c>
      <c r="L45" s="127">
        <v>49.18</v>
      </c>
      <c r="M45" s="127">
        <v>47</v>
      </c>
      <c r="N45" s="55" t="s">
        <v>142</v>
      </c>
      <c r="O45" s="50">
        <f t="shared" si="3"/>
        <v>197.64</v>
      </c>
      <c r="P45" s="127">
        <v>50</v>
      </c>
      <c r="Q45" s="127">
        <v>51</v>
      </c>
      <c r="R45" s="127">
        <v>49.64</v>
      </c>
      <c r="S45" s="127">
        <v>47</v>
      </c>
      <c r="T45" s="26" t="s">
        <v>32</v>
      </c>
      <c r="U45" s="26" t="s">
        <v>89</v>
      </c>
      <c r="V45" s="12"/>
      <c r="W45" s="277"/>
      <c r="X45" s="277"/>
      <c r="Y45" s="277"/>
    </row>
    <row r="46" spans="1:25" s="182" customFormat="1" ht="12.75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277"/>
      <c r="X46" s="277"/>
      <c r="Y46" s="277"/>
    </row>
  </sheetData>
  <mergeCells count="44">
    <mergeCell ref="D32:U32"/>
    <mergeCell ref="D33:D34"/>
    <mergeCell ref="E33:E34"/>
    <mergeCell ref="F33:F34"/>
    <mergeCell ref="G33:G34"/>
    <mergeCell ref="H33:M33"/>
    <mergeCell ref="T11:T12"/>
    <mergeCell ref="U11:U12"/>
    <mergeCell ref="C26:U26"/>
    <mergeCell ref="C28:C45"/>
    <mergeCell ref="D28:Q28"/>
    <mergeCell ref="D29:D30"/>
    <mergeCell ref="E29:E30"/>
    <mergeCell ref="F29:G30"/>
    <mergeCell ref="H29:I30"/>
    <mergeCell ref="J29:K30"/>
    <mergeCell ref="L29:M30"/>
    <mergeCell ref="N29:N30"/>
    <mergeCell ref="O29:P29"/>
    <mergeCell ref="N33:S33"/>
    <mergeCell ref="T33:T34"/>
    <mergeCell ref="U33:U34"/>
    <mergeCell ref="E11:E12"/>
    <mergeCell ref="F11:F12"/>
    <mergeCell ref="G11:G12"/>
    <mergeCell ref="H11:M11"/>
    <mergeCell ref="Q29:Q30"/>
    <mergeCell ref="N11:S11"/>
    <mergeCell ref="L7:M8"/>
    <mergeCell ref="N7:N8"/>
    <mergeCell ref="O7:P7"/>
    <mergeCell ref="Q7:Q8"/>
    <mergeCell ref="B2:U2"/>
    <mergeCell ref="B4:U4"/>
    <mergeCell ref="B6:B45"/>
    <mergeCell ref="C6:C24"/>
    <mergeCell ref="D6:Q6"/>
    <mergeCell ref="D7:D8"/>
    <mergeCell ref="E7:E8"/>
    <mergeCell ref="F7:G8"/>
    <mergeCell ref="H7:I8"/>
    <mergeCell ref="J7:K8"/>
    <mergeCell ref="D10:U10"/>
    <mergeCell ref="D11:D12"/>
  </mergeCells>
  <pageMargins left="0.23622047244094491" right="0.23622047244094491" top="0.43307086614173229" bottom="0.43307086614173229" header="0.31496062992125984" footer="0.31496062992125984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57"/>
  <sheetViews>
    <sheetView zoomScale="90" zoomScaleNormal="90" workbookViewId="0">
      <selection activeCell="E25" sqref="E25"/>
    </sheetView>
  </sheetViews>
  <sheetFormatPr baseColWidth="10" defaultRowHeight="15" x14ac:dyDescent="0.2"/>
  <cols>
    <col min="1" max="1" width="1" style="13" customWidth="1"/>
    <col min="2" max="2" width="3.85546875" style="13" customWidth="1"/>
    <col min="3" max="3" width="5.7109375" style="11" customWidth="1"/>
    <col min="4" max="4" width="7.28515625" style="3" customWidth="1"/>
    <col min="5" max="5" width="20.7109375" style="3" customWidth="1"/>
    <col min="6" max="9" width="10.7109375" style="4" customWidth="1"/>
    <col min="10" max="11" width="9.7109375" style="4" customWidth="1"/>
    <col min="12" max="15" width="9.7109375" style="9" customWidth="1"/>
    <col min="16" max="20" width="9.7109375" style="2" customWidth="1"/>
    <col min="21" max="21" width="10.42578125" style="2" bestFit="1" customWidth="1"/>
    <col min="22" max="22" width="23.28515625" style="2" bestFit="1" customWidth="1"/>
    <col min="23" max="23" width="1" customWidth="1"/>
  </cols>
  <sheetData>
    <row r="1" spans="1:23" ht="12.75" x14ac:dyDescent="0.2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  <c r="W1" s="14"/>
    </row>
    <row r="2" spans="1:23" ht="43.5" customHeight="1" x14ac:dyDescent="0.2">
      <c r="A2" s="12"/>
      <c r="B2" s="262"/>
      <c r="C2" s="262"/>
      <c r="D2" s="262"/>
      <c r="E2" s="263" t="s">
        <v>75</v>
      </c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62"/>
      <c r="U2" s="14"/>
      <c r="V2" s="14"/>
      <c r="W2" s="14"/>
    </row>
    <row r="3" spans="1:23" ht="12.75" x14ac:dyDescent="0.2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  <c r="W3" s="14"/>
    </row>
    <row r="4" spans="1:23" s="2" customFormat="1" ht="12.75" x14ac:dyDescent="0.2">
      <c r="A4" s="32"/>
      <c r="B4" s="25"/>
      <c r="C4" s="32"/>
      <c r="D4" s="25"/>
      <c r="E4" s="32"/>
      <c r="F4" s="25"/>
      <c r="G4" s="32"/>
      <c r="H4" s="32"/>
      <c r="I4" s="25"/>
      <c r="J4" s="32"/>
      <c r="K4" s="25"/>
      <c r="L4" s="32"/>
      <c r="M4" s="25"/>
      <c r="N4" s="32"/>
      <c r="O4" s="25"/>
      <c r="P4" s="32"/>
      <c r="Q4" s="25"/>
      <c r="R4" s="32"/>
      <c r="S4" s="25"/>
      <c r="T4" s="25"/>
      <c r="U4" s="32"/>
      <c r="V4" s="81"/>
      <c r="W4" s="32"/>
    </row>
    <row r="5" spans="1:23" s="2" customFormat="1" ht="12.7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2" customFormat="1" ht="18" customHeight="1" x14ac:dyDescent="0.2">
      <c r="A6" s="12"/>
      <c r="B6" s="264">
        <v>44856</v>
      </c>
      <c r="C6" s="265" t="s">
        <v>21</v>
      </c>
      <c r="D6" s="259" t="s">
        <v>56</v>
      </c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14"/>
      <c r="R6" s="14"/>
      <c r="S6" s="14"/>
      <c r="T6" s="14"/>
      <c r="U6" s="5"/>
      <c r="V6" s="5"/>
      <c r="W6" s="5"/>
    </row>
    <row r="7" spans="1:23" s="2" customFormat="1" ht="18" customHeight="1" x14ac:dyDescent="0.2">
      <c r="A7" s="12"/>
      <c r="B7" s="264"/>
      <c r="C7" s="265"/>
      <c r="D7" s="230" t="s">
        <v>1</v>
      </c>
      <c r="E7" s="219" t="s">
        <v>10</v>
      </c>
      <c r="F7" s="231" t="s">
        <v>36</v>
      </c>
      <c r="G7" s="231"/>
      <c r="H7" s="219" t="s">
        <v>4</v>
      </c>
      <c r="I7" s="219"/>
      <c r="J7" s="198" t="s">
        <v>0</v>
      </c>
      <c r="K7" s="198"/>
      <c r="L7" s="231" t="s">
        <v>7</v>
      </c>
      <c r="M7" s="231"/>
      <c r="N7" s="266" t="s">
        <v>2</v>
      </c>
      <c r="O7" s="216" t="s">
        <v>49</v>
      </c>
      <c r="P7" s="216"/>
      <c r="Q7" s="236" t="s">
        <v>44</v>
      </c>
      <c r="R7" s="14"/>
      <c r="S7" s="14"/>
      <c r="T7" s="14"/>
      <c r="U7" s="5"/>
      <c r="V7" s="5"/>
      <c r="W7" s="5"/>
    </row>
    <row r="8" spans="1:23" s="2" customFormat="1" ht="18" customHeight="1" x14ac:dyDescent="0.2">
      <c r="A8" s="12"/>
      <c r="B8" s="264"/>
      <c r="C8" s="265"/>
      <c r="D8" s="230"/>
      <c r="E8" s="219"/>
      <c r="F8" s="231"/>
      <c r="G8" s="231"/>
      <c r="H8" s="219"/>
      <c r="I8" s="219"/>
      <c r="J8" s="198"/>
      <c r="K8" s="198"/>
      <c r="L8" s="231"/>
      <c r="M8" s="231"/>
      <c r="N8" s="266"/>
      <c r="O8" s="58" t="s">
        <v>47</v>
      </c>
      <c r="P8" s="58" t="s">
        <v>48</v>
      </c>
      <c r="Q8" s="236"/>
      <c r="R8" s="14"/>
      <c r="S8" s="14"/>
      <c r="T8" s="14"/>
      <c r="U8" s="5"/>
      <c r="V8" s="5"/>
      <c r="W8" s="5"/>
    </row>
    <row r="9" spans="1:23" s="2" customFormat="1" ht="18" customHeight="1" x14ac:dyDescent="0.2">
      <c r="A9" s="12"/>
      <c r="B9" s="264"/>
      <c r="C9" s="26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4"/>
      <c r="U9" s="5"/>
      <c r="V9" s="5"/>
      <c r="W9" s="5"/>
    </row>
    <row r="10" spans="1:23" s="2" customFormat="1" ht="18" customHeight="1" x14ac:dyDescent="0.2">
      <c r="A10" s="12"/>
      <c r="B10" s="264"/>
      <c r="C10" s="265"/>
      <c r="D10" s="259" t="s">
        <v>57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8" t="s">
        <v>43</v>
      </c>
      <c r="U10" s="82"/>
      <c r="V10" s="82"/>
      <c r="W10" s="12"/>
    </row>
    <row r="11" spans="1:23" s="2" customFormat="1" ht="18" customHeight="1" x14ac:dyDescent="0.2">
      <c r="A11" s="12"/>
      <c r="B11" s="264"/>
      <c r="C11" s="265"/>
      <c r="D11" s="230" t="s">
        <v>1</v>
      </c>
      <c r="E11" s="219" t="s">
        <v>10</v>
      </c>
      <c r="F11" s="260" t="s">
        <v>27</v>
      </c>
      <c r="G11" s="222" t="s">
        <v>14</v>
      </c>
      <c r="H11" s="223" t="s">
        <v>11</v>
      </c>
      <c r="I11" s="224"/>
      <c r="J11" s="224"/>
      <c r="K11" s="224"/>
      <c r="L11" s="224"/>
      <c r="M11" s="224"/>
      <c r="N11" s="223" t="s">
        <v>12</v>
      </c>
      <c r="O11" s="224"/>
      <c r="P11" s="224"/>
      <c r="Q11" s="224"/>
      <c r="R11" s="224"/>
      <c r="S11" s="224"/>
      <c r="T11" s="258"/>
      <c r="U11" s="215" t="s">
        <v>7</v>
      </c>
      <c r="V11" s="215" t="s">
        <v>83</v>
      </c>
      <c r="W11" s="12"/>
    </row>
    <row r="12" spans="1:23" s="2" customFormat="1" ht="18" customHeight="1" x14ac:dyDescent="0.2">
      <c r="A12" s="12"/>
      <c r="B12" s="264"/>
      <c r="C12" s="265"/>
      <c r="D12" s="230"/>
      <c r="E12" s="219"/>
      <c r="F12" s="261"/>
      <c r="G12" s="222"/>
      <c r="H12" s="55" t="s">
        <v>46</v>
      </c>
      <c r="I12" s="26" t="s">
        <v>13</v>
      </c>
      <c r="J12" s="20">
        <v>1</v>
      </c>
      <c r="K12" s="17">
        <v>2</v>
      </c>
      <c r="L12" s="18">
        <v>3</v>
      </c>
      <c r="M12" s="19">
        <v>4</v>
      </c>
      <c r="N12" s="55" t="s">
        <v>46</v>
      </c>
      <c r="O12" s="26" t="s">
        <v>13</v>
      </c>
      <c r="P12" s="20">
        <v>1</v>
      </c>
      <c r="Q12" s="17">
        <v>2</v>
      </c>
      <c r="R12" s="18">
        <v>3</v>
      </c>
      <c r="S12" s="19">
        <v>4</v>
      </c>
      <c r="T12" s="258"/>
      <c r="U12" s="216"/>
      <c r="V12" s="216"/>
      <c r="W12" s="12"/>
    </row>
    <row r="13" spans="1:23" s="2" customFormat="1" ht="18" customHeight="1" x14ac:dyDescent="0.2">
      <c r="A13" s="12"/>
      <c r="B13" s="264"/>
      <c r="C13" s="265"/>
      <c r="D13" s="57">
        <v>1</v>
      </c>
      <c r="E13" t="s">
        <v>59</v>
      </c>
      <c r="F13" s="27">
        <v>20</v>
      </c>
      <c r="G13" s="59">
        <f t="shared" ref="G13:G29" si="0">I13+O13-T13</f>
        <v>0</v>
      </c>
      <c r="H13" s="55"/>
      <c r="I13" s="50"/>
      <c r="J13" s="31"/>
      <c r="K13" s="31"/>
      <c r="L13" s="31"/>
      <c r="M13" s="31"/>
      <c r="N13" s="55"/>
      <c r="O13" s="50"/>
      <c r="P13" s="65"/>
      <c r="Q13" s="31"/>
      <c r="R13" s="65"/>
      <c r="S13" s="65"/>
      <c r="T13" s="45"/>
      <c r="U13" s="83"/>
      <c r="V13" s="83"/>
      <c r="W13" s="12"/>
    </row>
    <row r="14" spans="1:23" s="2" customFormat="1" ht="18" customHeight="1" x14ac:dyDescent="0.2">
      <c r="A14" s="12"/>
      <c r="B14" s="264"/>
      <c r="C14" s="265"/>
      <c r="D14" s="57">
        <v>2</v>
      </c>
      <c r="E14" t="s">
        <v>96</v>
      </c>
      <c r="F14" s="27">
        <v>18</v>
      </c>
      <c r="G14" s="59">
        <f t="shared" si="0"/>
        <v>0</v>
      </c>
      <c r="H14" s="55"/>
      <c r="I14" s="50"/>
      <c r="J14" s="31"/>
      <c r="K14" s="31"/>
      <c r="L14" s="65"/>
      <c r="M14" s="31"/>
      <c r="N14" s="55"/>
      <c r="O14" s="50"/>
      <c r="P14" s="31"/>
      <c r="Q14" s="31"/>
      <c r="R14" s="31"/>
      <c r="S14" s="31"/>
      <c r="T14" s="45"/>
      <c r="U14" s="83"/>
      <c r="V14" s="83"/>
      <c r="W14" s="12"/>
    </row>
    <row r="15" spans="1:23" s="2" customFormat="1" ht="18" customHeight="1" x14ac:dyDescent="0.2">
      <c r="A15" s="12"/>
      <c r="B15" s="264"/>
      <c r="C15" s="265"/>
      <c r="D15" s="57">
        <v>3</v>
      </c>
      <c r="E15" t="s">
        <v>63</v>
      </c>
      <c r="F15" s="27">
        <v>16</v>
      </c>
      <c r="G15" s="59">
        <f t="shared" si="0"/>
        <v>0</v>
      </c>
      <c r="H15" s="55"/>
      <c r="I15" s="50"/>
      <c r="J15" s="31"/>
      <c r="K15" s="65"/>
      <c r="L15" s="31"/>
      <c r="M15" s="31"/>
      <c r="N15" s="55"/>
      <c r="O15" s="50"/>
      <c r="P15" s="31"/>
      <c r="Q15" s="31"/>
      <c r="R15" s="31"/>
      <c r="S15" s="31"/>
      <c r="T15" s="45"/>
      <c r="U15" s="83"/>
      <c r="V15" s="83"/>
      <c r="W15" s="12"/>
    </row>
    <row r="16" spans="1:23" s="2" customFormat="1" ht="18" customHeight="1" x14ac:dyDescent="0.2">
      <c r="A16" s="12"/>
      <c r="B16" s="264"/>
      <c r="C16" s="265"/>
      <c r="D16" s="57">
        <v>4</v>
      </c>
      <c r="E16" t="s">
        <v>60</v>
      </c>
      <c r="F16" s="27">
        <v>15</v>
      </c>
      <c r="G16" s="59">
        <f t="shared" si="0"/>
        <v>0</v>
      </c>
      <c r="H16" s="55"/>
      <c r="I16" s="50"/>
      <c r="J16" s="31"/>
      <c r="K16" s="65"/>
      <c r="L16" s="65"/>
      <c r="M16" s="31"/>
      <c r="N16" s="55"/>
      <c r="O16" s="50"/>
      <c r="P16" s="31"/>
      <c r="Q16" s="31"/>
      <c r="R16" s="31"/>
      <c r="S16" s="31"/>
      <c r="T16" s="45"/>
      <c r="U16" s="83"/>
      <c r="V16" s="83"/>
      <c r="W16" s="12"/>
    </row>
    <row r="17" spans="1:23" s="2" customFormat="1" ht="18" customHeight="1" x14ac:dyDescent="0.2">
      <c r="A17" s="12"/>
      <c r="B17" s="264"/>
      <c r="C17" s="265"/>
      <c r="D17" s="57">
        <v>5</v>
      </c>
      <c r="E17" t="s">
        <v>97</v>
      </c>
      <c r="F17" s="27">
        <v>14</v>
      </c>
      <c r="G17" s="59">
        <f t="shared" si="0"/>
        <v>0</v>
      </c>
      <c r="H17" s="55"/>
      <c r="I17" s="50"/>
      <c r="J17" s="31"/>
      <c r="K17" s="31"/>
      <c r="L17" s="31"/>
      <c r="M17" s="31"/>
      <c r="N17" s="55"/>
      <c r="O17" s="50"/>
      <c r="P17" s="31"/>
      <c r="Q17" s="31"/>
      <c r="R17" s="31"/>
      <c r="S17" s="31"/>
      <c r="T17" s="45"/>
      <c r="U17" s="83"/>
      <c r="V17" s="83"/>
      <c r="W17" s="12"/>
    </row>
    <row r="18" spans="1:23" s="2" customFormat="1" ht="18" customHeight="1" x14ac:dyDescent="0.2">
      <c r="A18" s="12"/>
      <c r="B18" s="264"/>
      <c r="C18" s="265"/>
      <c r="D18" s="57">
        <v>6</v>
      </c>
      <c r="E18" t="s">
        <v>98</v>
      </c>
      <c r="F18" s="27">
        <v>13</v>
      </c>
      <c r="G18" s="59">
        <f t="shared" si="0"/>
        <v>0</v>
      </c>
      <c r="H18" s="55"/>
      <c r="I18" s="23"/>
      <c r="J18" s="31"/>
      <c r="K18" s="31"/>
      <c r="L18" s="31"/>
      <c r="M18" s="31"/>
      <c r="N18" s="55"/>
      <c r="O18" s="50"/>
      <c r="P18" s="31"/>
      <c r="Q18" s="31"/>
      <c r="R18" s="31"/>
      <c r="S18" s="31"/>
      <c r="T18" s="45"/>
      <c r="U18" s="83"/>
      <c r="V18" s="83"/>
      <c r="W18" s="12"/>
    </row>
    <row r="19" spans="1:23" s="2" customFormat="1" ht="18" customHeight="1" x14ac:dyDescent="0.2">
      <c r="A19" s="12"/>
      <c r="B19" s="264"/>
      <c r="C19" s="265"/>
      <c r="D19" s="57">
        <v>7</v>
      </c>
      <c r="E19" t="s">
        <v>99</v>
      </c>
      <c r="F19" s="27">
        <v>12</v>
      </c>
      <c r="G19" s="59">
        <f t="shared" si="0"/>
        <v>0</v>
      </c>
      <c r="H19" s="55"/>
      <c r="I19" s="50"/>
      <c r="J19" s="31"/>
      <c r="K19" s="31"/>
      <c r="L19" s="31"/>
      <c r="M19" s="31"/>
      <c r="N19" s="55"/>
      <c r="O19" s="50"/>
      <c r="P19" s="31"/>
      <c r="Q19" s="31"/>
      <c r="R19" s="31"/>
      <c r="S19" s="31"/>
      <c r="T19" s="45"/>
      <c r="U19" s="83"/>
      <c r="V19" s="83"/>
      <c r="W19" s="12"/>
    </row>
    <row r="20" spans="1:23" s="2" customFormat="1" ht="18" customHeight="1" x14ac:dyDescent="0.2">
      <c r="A20" s="12"/>
      <c r="B20" s="264"/>
      <c r="C20" s="265"/>
      <c r="D20" s="57">
        <v>8</v>
      </c>
      <c r="E20" t="s">
        <v>100</v>
      </c>
      <c r="F20" s="27">
        <v>11</v>
      </c>
      <c r="G20" s="44">
        <f t="shared" si="0"/>
        <v>0</v>
      </c>
      <c r="H20" s="55"/>
      <c r="I20" s="23"/>
      <c r="J20" s="31"/>
      <c r="K20" s="31"/>
      <c r="L20" s="31"/>
      <c r="M20" s="31"/>
      <c r="N20" s="55"/>
      <c r="O20" s="50"/>
      <c r="P20" s="31"/>
      <c r="Q20" s="31"/>
      <c r="R20" s="31"/>
      <c r="S20" s="31"/>
      <c r="T20" s="45"/>
      <c r="U20" s="83"/>
      <c r="V20" s="83"/>
      <c r="W20" s="12"/>
    </row>
    <row r="21" spans="1:23" s="2" customFormat="1" ht="18" customHeight="1" x14ac:dyDescent="0.2">
      <c r="A21" s="12"/>
      <c r="B21" s="264"/>
      <c r="C21" s="265"/>
      <c r="D21" s="57">
        <v>9</v>
      </c>
      <c r="E21" t="s">
        <v>61</v>
      </c>
      <c r="F21" s="27">
        <v>10</v>
      </c>
      <c r="G21" s="44">
        <f t="shared" si="0"/>
        <v>0</v>
      </c>
      <c r="H21" s="55"/>
      <c r="I21" s="23"/>
      <c r="J21" s="31"/>
      <c r="K21" s="31"/>
      <c r="L21" s="31"/>
      <c r="M21" s="31"/>
      <c r="N21" s="55"/>
      <c r="O21" s="50"/>
      <c r="P21" s="31"/>
      <c r="Q21" s="31"/>
      <c r="R21" s="31"/>
      <c r="S21" s="31"/>
      <c r="T21" s="45"/>
      <c r="U21" s="83"/>
      <c r="V21" s="83"/>
      <c r="W21" s="12"/>
    </row>
    <row r="22" spans="1:23" s="2" customFormat="1" ht="18" customHeight="1" x14ac:dyDescent="0.2">
      <c r="A22" s="12"/>
      <c r="B22" s="264"/>
      <c r="C22" s="265"/>
      <c r="D22" s="57">
        <v>10</v>
      </c>
      <c r="E22" t="s">
        <v>64</v>
      </c>
      <c r="F22" s="27">
        <v>9</v>
      </c>
      <c r="G22" s="44">
        <f t="shared" si="0"/>
        <v>0</v>
      </c>
      <c r="H22" s="55"/>
      <c r="I22" s="23"/>
      <c r="J22" s="31"/>
      <c r="K22" s="31"/>
      <c r="L22" s="31"/>
      <c r="M22" s="31"/>
      <c r="N22" s="55"/>
      <c r="O22" s="50"/>
      <c r="P22" s="31"/>
      <c r="Q22" s="31"/>
      <c r="R22" s="31"/>
      <c r="S22" s="31"/>
      <c r="T22" s="45"/>
      <c r="U22" s="83"/>
      <c r="V22" s="83"/>
      <c r="W22" s="12"/>
    </row>
    <row r="23" spans="1:23" s="2" customFormat="1" ht="18" customHeight="1" x14ac:dyDescent="0.2">
      <c r="A23" s="12"/>
      <c r="B23" s="264"/>
      <c r="C23" s="265"/>
      <c r="D23" s="57">
        <v>11</v>
      </c>
      <c r="E23" s="1"/>
      <c r="F23" s="27">
        <v>8</v>
      </c>
      <c r="G23" s="44">
        <f t="shared" si="0"/>
        <v>0</v>
      </c>
      <c r="H23" s="55"/>
      <c r="I23" s="23"/>
      <c r="J23" s="31"/>
      <c r="K23" s="31"/>
      <c r="L23" s="31"/>
      <c r="M23" s="31"/>
      <c r="N23" s="55"/>
      <c r="O23" s="23"/>
      <c r="P23" s="31"/>
      <c r="Q23" s="31"/>
      <c r="R23" s="31"/>
      <c r="S23" s="31"/>
      <c r="T23" s="45"/>
      <c r="U23" s="83"/>
      <c r="V23" s="83"/>
      <c r="W23" s="12"/>
    </row>
    <row r="24" spans="1:23" s="2" customFormat="1" ht="18" customHeight="1" x14ac:dyDescent="0.2">
      <c r="A24" s="12"/>
      <c r="B24" s="264"/>
      <c r="C24" s="265"/>
      <c r="D24" s="57">
        <v>12</v>
      </c>
      <c r="E24" s="1"/>
      <c r="F24" s="27">
        <v>7</v>
      </c>
      <c r="G24" s="44">
        <f t="shared" si="0"/>
        <v>0</v>
      </c>
      <c r="H24" s="55"/>
      <c r="I24" s="50"/>
      <c r="J24" s="31"/>
      <c r="K24" s="31"/>
      <c r="L24" s="31"/>
      <c r="M24" s="31"/>
      <c r="N24" s="55"/>
      <c r="O24" s="23"/>
      <c r="P24" s="31"/>
      <c r="Q24" s="31"/>
      <c r="R24" s="31"/>
      <c r="S24" s="31"/>
      <c r="T24" s="45"/>
      <c r="U24" s="83"/>
      <c r="V24" s="83"/>
      <c r="W24" s="12"/>
    </row>
    <row r="25" spans="1:23" s="2" customFormat="1" ht="18" customHeight="1" x14ac:dyDescent="0.2">
      <c r="A25" s="12"/>
      <c r="B25" s="264"/>
      <c r="C25" s="265"/>
      <c r="D25" s="57">
        <v>13</v>
      </c>
      <c r="E25" s="1"/>
      <c r="F25" s="27">
        <v>6</v>
      </c>
      <c r="G25" s="44">
        <f t="shared" si="0"/>
        <v>0</v>
      </c>
      <c r="H25" s="55"/>
      <c r="I25" s="23"/>
      <c r="J25" s="31"/>
      <c r="K25" s="31"/>
      <c r="L25" s="31"/>
      <c r="M25" s="31"/>
      <c r="N25" s="55"/>
      <c r="O25" s="50"/>
      <c r="P25" s="31"/>
      <c r="Q25" s="31"/>
      <c r="R25" s="31"/>
      <c r="S25" s="31"/>
      <c r="T25" s="45"/>
      <c r="U25" s="83"/>
      <c r="V25" s="83"/>
      <c r="W25" s="12"/>
    </row>
    <row r="26" spans="1:23" s="2" customFormat="1" ht="18" customHeight="1" x14ac:dyDescent="0.2">
      <c r="A26" s="12"/>
      <c r="B26" s="264"/>
      <c r="C26" s="265"/>
      <c r="D26" s="57">
        <v>14</v>
      </c>
      <c r="E26" s="1"/>
      <c r="F26" s="27">
        <v>5</v>
      </c>
      <c r="G26" s="44">
        <f t="shared" si="0"/>
        <v>0</v>
      </c>
      <c r="H26" s="55"/>
      <c r="I26" s="23"/>
      <c r="J26" s="31"/>
      <c r="K26" s="31"/>
      <c r="L26" s="31"/>
      <c r="M26" s="31"/>
      <c r="N26" s="55"/>
      <c r="O26" s="23"/>
      <c r="P26" s="31"/>
      <c r="Q26" s="31"/>
      <c r="R26" s="31"/>
      <c r="S26" s="31"/>
      <c r="T26" s="45"/>
      <c r="U26" s="83"/>
      <c r="V26" s="83"/>
      <c r="W26" s="12"/>
    </row>
    <row r="27" spans="1:23" s="2" customFormat="1" ht="18" customHeight="1" x14ac:dyDescent="0.2">
      <c r="A27" s="12"/>
      <c r="B27" s="264"/>
      <c r="C27" s="265"/>
      <c r="D27" s="57">
        <v>15</v>
      </c>
      <c r="E27" s="1"/>
      <c r="F27" s="27">
        <v>4</v>
      </c>
      <c r="G27" s="44">
        <f t="shared" si="0"/>
        <v>0</v>
      </c>
      <c r="H27" s="55"/>
      <c r="I27" s="23"/>
      <c r="J27" s="31"/>
      <c r="K27" s="31"/>
      <c r="L27" s="31"/>
      <c r="M27" s="31"/>
      <c r="N27" s="55"/>
      <c r="O27" s="23"/>
      <c r="P27" s="31"/>
      <c r="Q27" s="31"/>
      <c r="R27" s="31"/>
      <c r="S27" s="31"/>
      <c r="T27" s="45"/>
      <c r="U27" s="83"/>
      <c r="V27" s="83"/>
      <c r="W27" s="12"/>
    </row>
    <row r="28" spans="1:23" s="2" customFormat="1" ht="18" customHeight="1" x14ac:dyDescent="0.2">
      <c r="A28" s="12"/>
      <c r="B28" s="264"/>
      <c r="C28" s="265"/>
      <c r="D28" s="57">
        <v>16</v>
      </c>
      <c r="E28" s="1"/>
      <c r="F28" s="27">
        <v>3</v>
      </c>
      <c r="G28" s="44">
        <f t="shared" si="0"/>
        <v>0</v>
      </c>
      <c r="H28" s="55"/>
      <c r="I28" s="23"/>
      <c r="J28" s="31"/>
      <c r="K28" s="31"/>
      <c r="L28" s="31"/>
      <c r="M28" s="31"/>
      <c r="N28" s="55"/>
      <c r="O28" s="23"/>
      <c r="P28" s="31"/>
      <c r="Q28" s="31"/>
      <c r="R28" s="31"/>
      <c r="S28" s="31"/>
      <c r="T28" s="45"/>
      <c r="U28" s="83"/>
      <c r="V28" s="83"/>
      <c r="W28" s="12"/>
    </row>
    <row r="29" spans="1:23" s="2" customFormat="1" ht="18" customHeight="1" x14ac:dyDescent="0.2">
      <c r="A29" s="12"/>
      <c r="B29" s="264"/>
      <c r="C29" s="265"/>
      <c r="D29" s="57">
        <v>17</v>
      </c>
      <c r="E29" s="1"/>
      <c r="F29" s="27">
        <v>2</v>
      </c>
      <c r="G29" s="44">
        <f t="shared" si="0"/>
        <v>0</v>
      </c>
      <c r="H29" s="55"/>
      <c r="I29" s="23"/>
      <c r="J29" s="31"/>
      <c r="K29" s="31"/>
      <c r="L29" s="31"/>
      <c r="M29" s="31"/>
      <c r="N29" s="55"/>
      <c r="O29" s="23"/>
      <c r="P29" s="31"/>
      <c r="Q29" s="31"/>
      <c r="R29" s="31"/>
      <c r="S29" s="31"/>
      <c r="T29" s="45"/>
      <c r="U29" s="83"/>
      <c r="V29" s="83"/>
      <c r="W29" s="12"/>
    </row>
    <row r="30" spans="1:23" s="2" customFormat="1" ht="18" customHeight="1" x14ac:dyDescent="0.2">
      <c r="A30" s="12"/>
      <c r="B30" s="264"/>
      <c r="C30" s="12"/>
      <c r="D30" s="12"/>
      <c r="E30" s="5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s="2" customFormat="1" ht="18" customHeight="1" x14ac:dyDescent="0.2">
      <c r="A31" s="12"/>
      <c r="B31" s="264"/>
      <c r="C31" s="32"/>
      <c r="D31" s="25"/>
      <c r="E31" s="32"/>
      <c r="F31" s="25"/>
      <c r="G31" s="32"/>
      <c r="H31" s="25"/>
      <c r="I31" s="32"/>
      <c r="J31" s="25"/>
      <c r="K31" s="32"/>
      <c r="L31" s="25"/>
      <c r="M31" s="32"/>
      <c r="N31" s="32"/>
      <c r="O31" s="25"/>
      <c r="P31" s="32"/>
      <c r="Q31" s="25"/>
      <c r="R31" s="32"/>
      <c r="S31" s="25"/>
      <c r="T31" s="25"/>
      <c r="U31" s="12"/>
      <c r="V31" s="12"/>
      <c r="W31" s="12"/>
    </row>
    <row r="32" spans="1:23" s="2" customFormat="1" ht="18" customHeight="1" x14ac:dyDescent="0.2">
      <c r="A32" s="12"/>
      <c r="B32" s="26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2"/>
      <c r="V32" s="12"/>
      <c r="W32" s="12"/>
    </row>
    <row r="33" spans="1:23" s="2" customFormat="1" ht="18" customHeight="1" x14ac:dyDescent="0.2">
      <c r="A33" s="12"/>
      <c r="B33" s="264"/>
      <c r="C33" s="265" t="s">
        <v>20</v>
      </c>
      <c r="D33" s="259" t="s">
        <v>56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67"/>
      <c r="P33" s="14"/>
      <c r="Q33" s="14"/>
      <c r="R33" s="14"/>
      <c r="S33" s="14"/>
      <c r="T33" s="14"/>
      <c r="U33" s="5"/>
      <c r="V33" s="5"/>
      <c r="W33" s="12"/>
    </row>
    <row r="34" spans="1:23" s="2" customFormat="1" ht="18" customHeight="1" x14ac:dyDescent="0.2">
      <c r="A34" s="12"/>
      <c r="B34" s="264"/>
      <c r="C34" s="265"/>
      <c r="D34" s="196" t="s">
        <v>1</v>
      </c>
      <c r="E34" s="219" t="s">
        <v>10</v>
      </c>
      <c r="F34" s="219" t="s">
        <v>41</v>
      </c>
      <c r="G34" s="219"/>
      <c r="H34" s="219" t="s">
        <v>4</v>
      </c>
      <c r="I34" s="219"/>
      <c r="J34" s="198" t="s">
        <v>0</v>
      </c>
      <c r="K34" s="198"/>
      <c r="L34" s="231" t="s">
        <v>7</v>
      </c>
      <c r="M34" s="231"/>
      <c r="N34" s="266" t="s">
        <v>2</v>
      </c>
      <c r="O34" s="216" t="s">
        <v>49</v>
      </c>
      <c r="P34" s="216"/>
      <c r="Q34" s="236" t="s">
        <v>44</v>
      </c>
      <c r="R34" s="14"/>
      <c r="S34" s="14"/>
      <c r="T34" s="14"/>
      <c r="U34" s="5"/>
      <c r="V34" s="5"/>
      <c r="W34" s="12"/>
    </row>
    <row r="35" spans="1:23" s="2" customFormat="1" ht="18" customHeight="1" x14ac:dyDescent="0.2">
      <c r="A35" s="12"/>
      <c r="B35" s="264"/>
      <c r="C35" s="265"/>
      <c r="D35" s="196"/>
      <c r="E35" s="219"/>
      <c r="F35" s="219"/>
      <c r="G35" s="219"/>
      <c r="H35" s="219"/>
      <c r="I35" s="219"/>
      <c r="J35" s="198"/>
      <c r="K35" s="198"/>
      <c r="L35" s="231"/>
      <c r="M35" s="231"/>
      <c r="N35" s="266"/>
      <c r="O35" s="58" t="s">
        <v>47</v>
      </c>
      <c r="P35" s="58" t="s">
        <v>48</v>
      </c>
      <c r="Q35" s="236"/>
      <c r="R35" s="14"/>
      <c r="S35" s="14"/>
      <c r="T35" s="14"/>
      <c r="U35" s="5"/>
      <c r="V35" s="5"/>
      <c r="W35" s="12"/>
    </row>
    <row r="36" spans="1:23" s="2" customFormat="1" ht="18" customHeight="1" x14ac:dyDescent="0.2">
      <c r="A36" s="5"/>
      <c r="B36" s="264"/>
      <c r="C36" s="26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2"/>
    </row>
    <row r="37" spans="1:23" s="2" customFormat="1" ht="18" customHeight="1" x14ac:dyDescent="0.2">
      <c r="A37" s="12"/>
      <c r="B37" s="264"/>
      <c r="C37" s="265"/>
      <c r="D37" s="259" t="s">
        <v>78</v>
      </c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8" t="s">
        <v>43</v>
      </c>
      <c r="U37" s="82"/>
      <c r="V37" s="82"/>
      <c r="W37" s="12"/>
    </row>
    <row r="38" spans="1:23" s="2" customFormat="1" ht="18" customHeight="1" x14ac:dyDescent="0.2">
      <c r="A38" s="12"/>
      <c r="B38" s="264"/>
      <c r="C38" s="265"/>
      <c r="D38" s="196" t="s">
        <v>1</v>
      </c>
      <c r="E38" s="219" t="s">
        <v>10</v>
      </c>
      <c r="F38" s="260" t="s">
        <v>3</v>
      </c>
      <c r="G38" s="222" t="s">
        <v>14</v>
      </c>
      <c r="H38" s="223" t="s">
        <v>11</v>
      </c>
      <c r="I38" s="224"/>
      <c r="J38" s="224"/>
      <c r="K38" s="224"/>
      <c r="L38" s="224"/>
      <c r="M38" s="224"/>
      <c r="N38" s="223" t="s">
        <v>12</v>
      </c>
      <c r="O38" s="224"/>
      <c r="P38" s="224"/>
      <c r="Q38" s="224"/>
      <c r="R38" s="224"/>
      <c r="S38" s="224"/>
      <c r="T38" s="258"/>
      <c r="U38" s="215" t="s">
        <v>7</v>
      </c>
      <c r="V38" s="215" t="s">
        <v>83</v>
      </c>
      <c r="W38" s="12"/>
    </row>
    <row r="39" spans="1:23" s="2" customFormat="1" ht="18" customHeight="1" x14ac:dyDescent="0.2">
      <c r="A39" s="12"/>
      <c r="B39" s="264"/>
      <c r="C39" s="265"/>
      <c r="D39" s="196"/>
      <c r="E39" s="219"/>
      <c r="F39" s="261"/>
      <c r="G39" s="222"/>
      <c r="H39" s="55" t="s">
        <v>46</v>
      </c>
      <c r="I39" s="26" t="s">
        <v>13</v>
      </c>
      <c r="J39" s="20">
        <v>1</v>
      </c>
      <c r="K39" s="17">
        <v>2</v>
      </c>
      <c r="L39" s="18">
        <v>3</v>
      </c>
      <c r="M39" s="19">
        <v>4</v>
      </c>
      <c r="N39" s="55" t="s">
        <v>46</v>
      </c>
      <c r="O39" s="26" t="s">
        <v>13</v>
      </c>
      <c r="P39" s="20">
        <v>1</v>
      </c>
      <c r="Q39" s="17">
        <v>2</v>
      </c>
      <c r="R39" s="18">
        <v>3</v>
      </c>
      <c r="S39" s="19">
        <v>4</v>
      </c>
      <c r="T39" s="258"/>
      <c r="U39" s="216"/>
      <c r="V39" s="216"/>
      <c r="W39" s="12"/>
    </row>
    <row r="40" spans="1:23" s="2" customFormat="1" ht="18" customHeight="1" x14ac:dyDescent="0.2">
      <c r="A40" s="12"/>
      <c r="B40" s="264"/>
      <c r="C40" s="265"/>
      <c r="D40" s="57">
        <v>1</v>
      </c>
      <c r="E40" s="1"/>
      <c r="F40" s="27">
        <v>20</v>
      </c>
      <c r="G40" s="59">
        <f t="shared" ref="G40:G56" si="1">I40+O40-T40</f>
        <v>0</v>
      </c>
      <c r="H40" s="55"/>
      <c r="I40" s="50"/>
      <c r="J40" s="31"/>
      <c r="K40" s="31"/>
      <c r="L40" s="31"/>
      <c r="M40" s="31"/>
      <c r="N40" s="55"/>
      <c r="O40" s="50"/>
      <c r="P40" s="31"/>
      <c r="Q40" s="31"/>
      <c r="R40" s="31"/>
      <c r="S40" s="31"/>
      <c r="T40" s="45"/>
      <c r="U40" s="83"/>
      <c r="V40" s="83"/>
      <c r="W40" s="12"/>
    </row>
    <row r="41" spans="1:23" s="2" customFormat="1" ht="18" customHeight="1" x14ac:dyDescent="0.2">
      <c r="A41" s="12"/>
      <c r="B41" s="264"/>
      <c r="C41" s="265"/>
      <c r="D41" s="57">
        <v>2</v>
      </c>
      <c r="E41" s="1"/>
      <c r="F41" s="27">
        <v>18</v>
      </c>
      <c r="G41" s="59">
        <f t="shared" si="1"/>
        <v>0</v>
      </c>
      <c r="H41" s="55"/>
      <c r="I41" s="50"/>
      <c r="J41" s="65"/>
      <c r="K41" s="65"/>
      <c r="L41" s="31"/>
      <c r="M41" s="31"/>
      <c r="N41" s="55"/>
      <c r="O41" s="50"/>
      <c r="P41" s="31"/>
      <c r="Q41" s="31"/>
      <c r="R41" s="31"/>
      <c r="S41" s="31"/>
      <c r="T41" s="45"/>
      <c r="U41" s="83"/>
      <c r="V41" s="83"/>
      <c r="W41" s="12"/>
    </row>
    <row r="42" spans="1:23" s="2" customFormat="1" ht="18" customHeight="1" x14ac:dyDescent="0.2">
      <c r="A42" s="12"/>
      <c r="B42" s="264"/>
      <c r="C42" s="265"/>
      <c r="D42" s="57">
        <v>3</v>
      </c>
      <c r="E42" s="1"/>
      <c r="F42" s="27">
        <v>16</v>
      </c>
      <c r="G42" s="59">
        <f t="shared" si="1"/>
        <v>0</v>
      </c>
      <c r="H42" s="55"/>
      <c r="I42" s="50"/>
      <c r="J42" s="31"/>
      <c r="K42" s="31"/>
      <c r="L42" s="31"/>
      <c r="M42" s="31"/>
      <c r="N42" s="55"/>
      <c r="O42" s="50"/>
      <c r="P42" s="31"/>
      <c r="Q42" s="65"/>
      <c r="R42" s="65"/>
      <c r="S42" s="31"/>
      <c r="T42" s="45"/>
      <c r="U42" s="83"/>
      <c r="V42" s="83"/>
      <c r="W42" s="12"/>
    </row>
    <row r="43" spans="1:23" s="2" customFormat="1" ht="18" customHeight="1" x14ac:dyDescent="0.2">
      <c r="A43" s="12"/>
      <c r="B43" s="264"/>
      <c r="C43" s="265"/>
      <c r="D43" s="57">
        <v>4</v>
      </c>
      <c r="E43" s="1"/>
      <c r="F43" s="27">
        <v>15</v>
      </c>
      <c r="G43" s="59">
        <f t="shared" si="1"/>
        <v>0</v>
      </c>
      <c r="H43" s="55"/>
      <c r="I43" s="50"/>
      <c r="J43" s="31"/>
      <c r="K43" s="31"/>
      <c r="L43" s="31"/>
      <c r="M43" s="31"/>
      <c r="N43" s="55"/>
      <c r="O43" s="50"/>
      <c r="P43" s="65"/>
      <c r="Q43" s="65"/>
      <c r="R43" s="31"/>
      <c r="S43" s="31"/>
      <c r="T43" s="45"/>
      <c r="U43" s="83"/>
      <c r="V43" s="83"/>
      <c r="W43" s="12"/>
    </row>
    <row r="44" spans="1:23" s="2" customFormat="1" ht="18" customHeight="1" x14ac:dyDescent="0.2">
      <c r="A44" s="12"/>
      <c r="B44" s="264"/>
      <c r="C44" s="265"/>
      <c r="D44" s="57">
        <v>5</v>
      </c>
      <c r="E44" s="1"/>
      <c r="F44" s="27">
        <v>14</v>
      </c>
      <c r="G44" s="59">
        <f t="shared" si="1"/>
        <v>0</v>
      </c>
      <c r="H44" s="55"/>
      <c r="I44" s="50"/>
      <c r="J44" s="31"/>
      <c r="K44" s="65"/>
      <c r="L44" s="31"/>
      <c r="M44" s="31"/>
      <c r="N44" s="55"/>
      <c r="O44" s="50"/>
      <c r="P44" s="31"/>
      <c r="Q44" s="65"/>
      <c r="R44" s="65"/>
      <c r="S44" s="31"/>
      <c r="T44" s="45"/>
      <c r="U44" s="83"/>
      <c r="V44" s="83"/>
      <c r="W44" s="12"/>
    </row>
    <row r="45" spans="1:23" s="2" customFormat="1" ht="18" customHeight="1" x14ac:dyDescent="0.2">
      <c r="A45" s="12"/>
      <c r="B45" s="264"/>
      <c r="C45" s="265"/>
      <c r="D45" s="57">
        <v>6</v>
      </c>
      <c r="E45" s="1"/>
      <c r="F45" s="27">
        <v>13</v>
      </c>
      <c r="G45" s="59">
        <f t="shared" si="1"/>
        <v>0</v>
      </c>
      <c r="H45" s="55"/>
      <c r="I45" s="50"/>
      <c r="J45" s="31"/>
      <c r="K45" s="31"/>
      <c r="L45" s="31"/>
      <c r="M45" s="31"/>
      <c r="N45" s="55"/>
      <c r="O45" s="50"/>
      <c r="P45" s="31"/>
      <c r="Q45" s="31"/>
      <c r="R45" s="31"/>
      <c r="S45" s="31"/>
      <c r="T45" s="45"/>
      <c r="U45" s="83"/>
      <c r="V45" s="83"/>
      <c r="W45" s="12"/>
    </row>
    <row r="46" spans="1:23" s="2" customFormat="1" ht="18" customHeight="1" x14ac:dyDescent="0.2">
      <c r="A46" s="12"/>
      <c r="B46" s="264"/>
      <c r="C46" s="265"/>
      <c r="D46" s="57">
        <v>7</v>
      </c>
      <c r="E46" s="1"/>
      <c r="F46" s="27">
        <v>12</v>
      </c>
      <c r="G46" s="59">
        <f t="shared" si="1"/>
        <v>0</v>
      </c>
      <c r="H46" s="55"/>
      <c r="I46" s="50"/>
      <c r="J46" s="31"/>
      <c r="K46" s="31"/>
      <c r="L46" s="31"/>
      <c r="M46" s="31"/>
      <c r="N46" s="55"/>
      <c r="O46" s="50"/>
      <c r="P46" s="31"/>
      <c r="Q46" s="31"/>
      <c r="R46" s="31"/>
      <c r="S46" s="31"/>
      <c r="T46" s="45"/>
      <c r="U46" s="83"/>
      <c r="V46" s="83"/>
      <c r="W46" s="12"/>
    </row>
    <row r="47" spans="1:23" s="2" customFormat="1" ht="18" customHeight="1" x14ac:dyDescent="0.2">
      <c r="A47" s="12"/>
      <c r="B47" s="264"/>
      <c r="C47" s="265"/>
      <c r="D47" s="57">
        <v>8</v>
      </c>
      <c r="E47" s="1"/>
      <c r="F47" s="27">
        <v>11</v>
      </c>
      <c r="G47" s="59">
        <f t="shared" si="1"/>
        <v>0</v>
      </c>
      <c r="H47" s="55"/>
      <c r="I47" s="50"/>
      <c r="J47" s="31"/>
      <c r="K47" s="31"/>
      <c r="L47" s="31"/>
      <c r="M47" s="31"/>
      <c r="N47" s="55"/>
      <c r="O47" s="50"/>
      <c r="P47" s="31"/>
      <c r="Q47" s="31"/>
      <c r="R47" s="31"/>
      <c r="S47" s="31"/>
      <c r="T47" s="45"/>
      <c r="U47" s="83"/>
      <c r="V47" s="83"/>
      <c r="W47" s="12"/>
    </row>
    <row r="48" spans="1:23" s="2" customFormat="1" ht="18" customHeight="1" x14ac:dyDescent="0.2">
      <c r="A48" s="12"/>
      <c r="B48" s="264"/>
      <c r="C48" s="265"/>
      <c r="D48" s="57">
        <v>9</v>
      </c>
      <c r="E48" s="1"/>
      <c r="F48" s="27">
        <v>10</v>
      </c>
      <c r="G48" s="59">
        <f t="shared" si="1"/>
        <v>0</v>
      </c>
      <c r="H48" s="55"/>
      <c r="I48" s="50"/>
      <c r="J48" s="31"/>
      <c r="K48" s="31"/>
      <c r="L48" s="31"/>
      <c r="M48" s="31"/>
      <c r="N48" s="55"/>
      <c r="O48" s="50"/>
      <c r="P48" s="31"/>
      <c r="Q48" s="31"/>
      <c r="R48" s="31"/>
      <c r="S48" s="31"/>
      <c r="T48" s="45"/>
      <c r="U48" s="83"/>
      <c r="V48" s="83"/>
      <c r="W48" s="12"/>
    </row>
    <row r="49" spans="1:23" s="2" customFormat="1" ht="18" customHeight="1" x14ac:dyDescent="0.2">
      <c r="A49" s="12"/>
      <c r="B49" s="264"/>
      <c r="C49" s="265"/>
      <c r="D49" s="57">
        <v>10</v>
      </c>
      <c r="E49" s="1"/>
      <c r="F49" s="27">
        <v>9</v>
      </c>
      <c r="G49" s="44">
        <f t="shared" si="1"/>
        <v>0</v>
      </c>
      <c r="H49" s="55"/>
      <c r="I49" s="50"/>
      <c r="J49" s="31"/>
      <c r="K49" s="31"/>
      <c r="L49" s="31"/>
      <c r="M49" s="31"/>
      <c r="N49" s="55"/>
      <c r="O49" s="23"/>
      <c r="P49" s="31"/>
      <c r="Q49" s="31"/>
      <c r="R49" s="31"/>
      <c r="S49" s="31"/>
      <c r="T49" s="45"/>
      <c r="U49" s="83"/>
      <c r="V49" s="83"/>
      <c r="W49" s="12"/>
    </row>
    <row r="50" spans="1:23" s="2" customFormat="1" ht="18" customHeight="1" x14ac:dyDescent="0.2">
      <c r="A50" s="12"/>
      <c r="B50" s="264"/>
      <c r="C50" s="265"/>
      <c r="D50" s="57">
        <v>11</v>
      </c>
      <c r="E50" s="1"/>
      <c r="F50" s="27">
        <v>8</v>
      </c>
      <c r="G50" s="44">
        <f t="shared" si="1"/>
        <v>0</v>
      </c>
      <c r="H50" s="55"/>
      <c r="I50" s="23"/>
      <c r="J50" s="31"/>
      <c r="K50" s="31"/>
      <c r="L50" s="31"/>
      <c r="M50" s="31"/>
      <c r="N50" s="55"/>
      <c r="O50" s="50"/>
      <c r="P50" s="31"/>
      <c r="Q50" s="31"/>
      <c r="R50" s="31"/>
      <c r="S50" s="31"/>
      <c r="T50" s="45"/>
      <c r="U50" s="83"/>
      <c r="V50" s="83"/>
      <c r="W50" s="12"/>
    </row>
    <row r="51" spans="1:23" s="2" customFormat="1" ht="18" customHeight="1" x14ac:dyDescent="0.2">
      <c r="A51" s="12"/>
      <c r="B51" s="264"/>
      <c r="C51" s="265"/>
      <c r="D51" s="57">
        <v>12</v>
      </c>
      <c r="E51" s="1"/>
      <c r="F51" s="27">
        <v>7</v>
      </c>
      <c r="G51" s="24">
        <f t="shared" si="1"/>
        <v>0</v>
      </c>
      <c r="H51" s="55"/>
      <c r="I51" s="50"/>
      <c r="J51" s="31"/>
      <c r="K51" s="31"/>
      <c r="L51" s="31"/>
      <c r="M51" s="31"/>
      <c r="N51" s="55"/>
      <c r="O51" s="23"/>
      <c r="P51" s="31"/>
      <c r="Q51" s="31"/>
      <c r="R51" s="31"/>
      <c r="S51" s="31"/>
      <c r="T51" s="45"/>
      <c r="U51" s="83"/>
      <c r="V51" s="83"/>
      <c r="W51" s="12"/>
    </row>
    <row r="52" spans="1:23" s="2" customFormat="1" ht="18" customHeight="1" x14ac:dyDescent="0.2">
      <c r="A52" s="12"/>
      <c r="B52" s="264"/>
      <c r="C52" s="265"/>
      <c r="D52" s="57">
        <v>13</v>
      </c>
      <c r="E52" s="1"/>
      <c r="F52" s="27">
        <v>6</v>
      </c>
      <c r="G52" s="24">
        <f t="shared" si="1"/>
        <v>0</v>
      </c>
      <c r="H52" s="55"/>
      <c r="I52" s="23"/>
      <c r="J52" s="31"/>
      <c r="K52" s="31"/>
      <c r="L52" s="31"/>
      <c r="M52" s="31"/>
      <c r="N52" s="55"/>
      <c r="O52" s="50"/>
      <c r="P52" s="31"/>
      <c r="Q52" s="31"/>
      <c r="R52" s="31"/>
      <c r="S52" s="31"/>
      <c r="T52" s="45"/>
      <c r="U52" s="83"/>
      <c r="V52" s="83"/>
      <c r="W52" s="12"/>
    </row>
    <row r="53" spans="1:23" s="2" customFormat="1" ht="18" customHeight="1" x14ac:dyDescent="0.2">
      <c r="A53" s="12"/>
      <c r="B53" s="264"/>
      <c r="C53" s="265"/>
      <c r="D53" s="57">
        <v>14</v>
      </c>
      <c r="E53" s="1"/>
      <c r="F53" s="27">
        <v>5</v>
      </c>
      <c r="G53" s="24">
        <f t="shared" si="1"/>
        <v>0</v>
      </c>
      <c r="H53" s="55"/>
      <c r="I53" s="23"/>
      <c r="J53" s="31"/>
      <c r="K53" s="31"/>
      <c r="L53" s="31"/>
      <c r="M53" s="31"/>
      <c r="N53" s="55"/>
      <c r="O53" s="23"/>
      <c r="P53" s="31"/>
      <c r="Q53" s="31"/>
      <c r="R53" s="31"/>
      <c r="S53" s="31"/>
      <c r="T53" s="45"/>
      <c r="U53" s="83"/>
      <c r="V53" s="83"/>
      <c r="W53" s="12"/>
    </row>
    <row r="54" spans="1:23" s="2" customFormat="1" ht="18" customHeight="1" x14ac:dyDescent="0.2">
      <c r="A54" s="12"/>
      <c r="B54" s="264"/>
      <c r="C54" s="265"/>
      <c r="D54" s="57">
        <v>15</v>
      </c>
      <c r="E54" s="1"/>
      <c r="F54" s="27">
        <v>4</v>
      </c>
      <c r="G54" s="24">
        <f t="shared" si="1"/>
        <v>0</v>
      </c>
      <c r="H54" s="55"/>
      <c r="I54" s="23"/>
      <c r="J54" s="31"/>
      <c r="K54" s="31"/>
      <c r="L54" s="31"/>
      <c r="M54" s="31"/>
      <c r="N54" s="55"/>
      <c r="O54" s="50"/>
      <c r="P54" s="31"/>
      <c r="Q54" s="31"/>
      <c r="R54" s="31"/>
      <c r="S54" s="31"/>
      <c r="T54" s="45"/>
      <c r="U54" s="83"/>
      <c r="V54" s="83"/>
      <c r="W54" s="12"/>
    </row>
    <row r="55" spans="1:23" s="2" customFormat="1" ht="18" customHeight="1" x14ac:dyDescent="0.2">
      <c r="A55" s="12"/>
      <c r="B55" s="264"/>
      <c r="C55" s="265"/>
      <c r="D55" s="57">
        <v>16</v>
      </c>
      <c r="E55" s="1"/>
      <c r="F55" s="27">
        <v>3</v>
      </c>
      <c r="G55" s="24">
        <f t="shared" si="1"/>
        <v>0</v>
      </c>
      <c r="H55" s="55"/>
      <c r="I55" s="23"/>
      <c r="J55" s="31"/>
      <c r="K55" s="31"/>
      <c r="L55" s="31"/>
      <c r="M55" s="31"/>
      <c r="N55" s="55"/>
      <c r="O55" s="23"/>
      <c r="P55" s="31"/>
      <c r="Q55" s="31"/>
      <c r="R55" s="31"/>
      <c r="S55" s="31"/>
      <c r="T55" s="45"/>
      <c r="U55" s="83"/>
      <c r="V55" s="83"/>
      <c r="W55" s="12"/>
    </row>
    <row r="56" spans="1:23" s="2" customFormat="1" ht="15.75" x14ac:dyDescent="0.2">
      <c r="A56" s="12"/>
      <c r="B56" s="264"/>
      <c r="C56" s="265"/>
      <c r="D56" s="57">
        <v>17</v>
      </c>
      <c r="E56" s="1"/>
      <c r="F56" s="27">
        <v>2</v>
      </c>
      <c r="G56" s="24">
        <f t="shared" si="1"/>
        <v>0</v>
      </c>
      <c r="H56" s="55"/>
      <c r="I56" s="23"/>
      <c r="J56" s="31"/>
      <c r="K56" s="31"/>
      <c r="L56" s="31"/>
      <c r="M56" s="31"/>
      <c r="N56" s="55"/>
      <c r="O56" s="23"/>
      <c r="P56" s="31"/>
      <c r="Q56" s="31"/>
      <c r="R56" s="31"/>
      <c r="S56" s="31"/>
      <c r="T56" s="45"/>
      <c r="U56" s="83"/>
      <c r="V56" s="83"/>
      <c r="W56" s="12"/>
    </row>
    <row r="57" spans="1:23" s="2" customFormat="1" ht="12.75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5"/>
      <c r="W57" s="12"/>
    </row>
  </sheetData>
  <sortState ref="E40:T56">
    <sortCondition descending="1" ref="G40:G56"/>
  </sortState>
  <mergeCells count="45">
    <mergeCell ref="J7:K8"/>
    <mergeCell ref="L7:M8"/>
    <mergeCell ref="N7:N8"/>
    <mergeCell ref="O7:P7"/>
    <mergeCell ref="Q7:Q8"/>
    <mergeCell ref="B2:D2"/>
    <mergeCell ref="E2:S2"/>
    <mergeCell ref="B6:B56"/>
    <mergeCell ref="C6:C29"/>
    <mergeCell ref="D6:P6"/>
    <mergeCell ref="D7:D8"/>
    <mergeCell ref="E7:E8"/>
    <mergeCell ref="F7:G8"/>
    <mergeCell ref="H7:I8"/>
    <mergeCell ref="N34:N35"/>
    <mergeCell ref="O34:P34"/>
    <mergeCell ref="Q34:Q35"/>
    <mergeCell ref="C33:C56"/>
    <mergeCell ref="D33:O33"/>
    <mergeCell ref="D34:D35"/>
    <mergeCell ref="E34:E35"/>
    <mergeCell ref="D11:D12"/>
    <mergeCell ref="E11:E12"/>
    <mergeCell ref="F11:F12"/>
    <mergeCell ref="G11:G12"/>
    <mergeCell ref="D10:S10"/>
    <mergeCell ref="H11:M11"/>
    <mergeCell ref="N11:S11"/>
    <mergeCell ref="N38:S38"/>
    <mergeCell ref="F34:G35"/>
    <mergeCell ref="H34:I35"/>
    <mergeCell ref="J34:K35"/>
    <mergeCell ref="L34:M35"/>
    <mergeCell ref="D37:S37"/>
    <mergeCell ref="D38:D39"/>
    <mergeCell ref="E38:E39"/>
    <mergeCell ref="F38:F39"/>
    <mergeCell ref="G38:G39"/>
    <mergeCell ref="H38:M38"/>
    <mergeCell ref="U11:U12"/>
    <mergeCell ref="V11:V12"/>
    <mergeCell ref="V38:V39"/>
    <mergeCell ref="U38:U39"/>
    <mergeCell ref="T37:T39"/>
    <mergeCell ref="T10:T1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W57"/>
  <sheetViews>
    <sheetView zoomScale="90" zoomScaleNormal="90" workbookViewId="0">
      <selection activeCell="U4" sqref="U4:W4"/>
    </sheetView>
  </sheetViews>
  <sheetFormatPr baseColWidth="10" defaultRowHeight="15" x14ac:dyDescent="0.2"/>
  <cols>
    <col min="1" max="1" width="1" style="13" customWidth="1"/>
    <col min="2" max="2" width="3.85546875" style="13" customWidth="1"/>
    <col min="3" max="3" width="5.7109375" style="11" customWidth="1"/>
    <col min="4" max="4" width="7.28515625" style="3" customWidth="1"/>
    <col min="5" max="5" width="20.7109375" style="3" customWidth="1"/>
    <col min="6" max="9" width="10.7109375" style="4" customWidth="1"/>
    <col min="10" max="11" width="9.7109375" style="4" customWidth="1"/>
    <col min="12" max="15" width="9.7109375" style="9" customWidth="1"/>
    <col min="16" max="20" width="9.7109375" style="2" customWidth="1"/>
    <col min="21" max="21" width="10.42578125" style="2" bestFit="1" customWidth="1"/>
    <col min="22" max="22" width="23.28515625" style="2" bestFit="1" customWidth="1"/>
    <col min="23" max="23" width="1" customWidth="1"/>
  </cols>
  <sheetData>
    <row r="1" spans="1:23" ht="12.75" x14ac:dyDescent="0.2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  <c r="W1" s="14"/>
    </row>
    <row r="2" spans="1:23" ht="43.5" customHeight="1" x14ac:dyDescent="0.2">
      <c r="A2" s="12"/>
      <c r="B2" s="262"/>
      <c r="C2" s="262"/>
      <c r="D2" s="262"/>
      <c r="E2" s="263" t="s">
        <v>77</v>
      </c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62"/>
      <c r="U2" s="14"/>
      <c r="V2" s="14"/>
      <c r="W2" s="14"/>
    </row>
    <row r="3" spans="1:23" ht="12.75" x14ac:dyDescent="0.2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  <c r="W3" s="14"/>
    </row>
    <row r="4" spans="1:23" s="2" customFormat="1" ht="12.75" x14ac:dyDescent="0.2">
      <c r="A4" s="32"/>
      <c r="B4" s="25"/>
      <c r="C4" s="32"/>
      <c r="D4" s="25"/>
      <c r="E4" s="32"/>
      <c r="F4" s="25"/>
      <c r="G4" s="32"/>
      <c r="H4" s="32"/>
      <c r="I4" s="25"/>
      <c r="J4" s="32"/>
      <c r="K4" s="25"/>
      <c r="L4" s="32"/>
      <c r="M4" s="25"/>
      <c r="N4" s="32"/>
      <c r="O4" s="25"/>
      <c r="P4" s="32"/>
      <c r="Q4" s="25"/>
      <c r="R4" s="32"/>
      <c r="S4" s="25"/>
      <c r="T4" s="25"/>
      <c r="U4" s="32"/>
      <c r="V4" s="81"/>
      <c r="W4" s="32"/>
    </row>
    <row r="5" spans="1:23" s="2" customFormat="1" ht="12.7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2" customFormat="1" ht="18" customHeight="1" x14ac:dyDescent="0.2">
      <c r="A6" s="12"/>
      <c r="B6" s="264">
        <v>44877</v>
      </c>
      <c r="C6" s="265" t="s">
        <v>19</v>
      </c>
      <c r="D6" s="259" t="s">
        <v>56</v>
      </c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14"/>
      <c r="R6" s="14"/>
      <c r="S6" s="14"/>
      <c r="T6" s="14"/>
      <c r="U6" s="5"/>
      <c r="V6" s="5"/>
      <c r="W6" s="5"/>
    </row>
    <row r="7" spans="1:23" s="2" customFormat="1" ht="18" customHeight="1" x14ac:dyDescent="0.2">
      <c r="A7" s="12"/>
      <c r="B7" s="264"/>
      <c r="C7" s="265"/>
      <c r="D7" s="230" t="s">
        <v>1</v>
      </c>
      <c r="E7" s="219" t="s">
        <v>10</v>
      </c>
      <c r="F7" s="231" t="s">
        <v>36</v>
      </c>
      <c r="G7" s="231"/>
      <c r="H7" s="219" t="s">
        <v>4</v>
      </c>
      <c r="I7" s="219"/>
      <c r="J7" s="198" t="s">
        <v>0</v>
      </c>
      <c r="K7" s="198"/>
      <c r="L7" s="231" t="s">
        <v>7</v>
      </c>
      <c r="M7" s="231"/>
      <c r="N7" s="266" t="s">
        <v>2</v>
      </c>
      <c r="O7" s="216" t="s">
        <v>49</v>
      </c>
      <c r="P7" s="216"/>
      <c r="Q7" s="236" t="s">
        <v>44</v>
      </c>
      <c r="R7" s="14"/>
      <c r="S7" s="14"/>
      <c r="T7" s="14"/>
      <c r="U7" s="5"/>
      <c r="V7" s="5"/>
      <c r="W7" s="5"/>
    </row>
    <row r="8" spans="1:23" s="2" customFormat="1" ht="18" customHeight="1" x14ac:dyDescent="0.2">
      <c r="A8" s="12"/>
      <c r="B8" s="264"/>
      <c r="C8" s="265"/>
      <c r="D8" s="230"/>
      <c r="E8" s="219"/>
      <c r="F8" s="231"/>
      <c r="G8" s="231"/>
      <c r="H8" s="219"/>
      <c r="I8" s="219"/>
      <c r="J8" s="198"/>
      <c r="K8" s="198"/>
      <c r="L8" s="231"/>
      <c r="M8" s="231"/>
      <c r="N8" s="266"/>
      <c r="O8" s="64" t="s">
        <v>47</v>
      </c>
      <c r="P8" s="64" t="s">
        <v>48</v>
      </c>
      <c r="Q8" s="236"/>
      <c r="R8" s="14"/>
      <c r="S8" s="14"/>
      <c r="T8" s="14"/>
      <c r="U8" s="5"/>
      <c r="V8" s="5"/>
      <c r="W8" s="5"/>
    </row>
    <row r="9" spans="1:23" s="2" customFormat="1" ht="18" customHeight="1" x14ac:dyDescent="0.2">
      <c r="A9" s="12"/>
      <c r="B9" s="264"/>
      <c r="C9" s="26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4"/>
      <c r="U9" s="5"/>
      <c r="V9" s="5"/>
      <c r="W9" s="5"/>
    </row>
    <row r="10" spans="1:23" s="2" customFormat="1" ht="18" customHeight="1" x14ac:dyDescent="0.2">
      <c r="A10" s="12"/>
      <c r="B10" s="264"/>
      <c r="C10" s="265"/>
      <c r="D10" s="259" t="s">
        <v>57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8" t="s">
        <v>43</v>
      </c>
      <c r="U10" s="82"/>
      <c r="V10" s="82"/>
      <c r="W10" s="12"/>
    </row>
    <row r="11" spans="1:23" s="2" customFormat="1" ht="18" customHeight="1" x14ac:dyDescent="0.2">
      <c r="A11" s="12"/>
      <c r="B11" s="264"/>
      <c r="C11" s="265"/>
      <c r="D11" s="230" t="s">
        <v>1</v>
      </c>
      <c r="E11" s="219" t="s">
        <v>10</v>
      </c>
      <c r="F11" s="260" t="s">
        <v>27</v>
      </c>
      <c r="G11" s="222" t="s">
        <v>14</v>
      </c>
      <c r="H11" s="223" t="s">
        <v>11</v>
      </c>
      <c r="I11" s="224"/>
      <c r="J11" s="224"/>
      <c r="K11" s="224"/>
      <c r="L11" s="224"/>
      <c r="M11" s="224"/>
      <c r="N11" s="223" t="s">
        <v>12</v>
      </c>
      <c r="O11" s="224"/>
      <c r="P11" s="224"/>
      <c r="Q11" s="224"/>
      <c r="R11" s="224"/>
      <c r="S11" s="224"/>
      <c r="T11" s="258"/>
      <c r="U11" s="215" t="s">
        <v>7</v>
      </c>
      <c r="V11" s="215" t="s">
        <v>83</v>
      </c>
      <c r="W11" s="12"/>
    </row>
    <row r="12" spans="1:23" s="2" customFormat="1" ht="18" customHeight="1" x14ac:dyDescent="0.2">
      <c r="A12" s="12"/>
      <c r="B12" s="264"/>
      <c r="C12" s="265"/>
      <c r="D12" s="230"/>
      <c r="E12" s="219"/>
      <c r="F12" s="261"/>
      <c r="G12" s="222"/>
      <c r="H12" s="55" t="s">
        <v>46</v>
      </c>
      <c r="I12" s="26" t="s">
        <v>13</v>
      </c>
      <c r="J12" s="20">
        <v>1</v>
      </c>
      <c r="K12" s="17">
        <v>2</v>
      </c>
      <c r="L12" s="18">
        <v>3</v>
      </c>
      <c r="M12" s="19">
        <v>4</v>
      </c>
      <c r="N12" s="55" t="s">
        <v>46</v>
      </c>
      <c r="O12" s="26" t="s">
        <v>13</v>
      </c>
      <c r="P12" s="20">
        <v>1</v>
      </c>
      <c r="Q12" s="17">
        <v>2</v>
      </c>
      <c r="R12" s="18">
        <v>3</v>
      </c>
      <c r="S12" s="19">
        <v>4</v>
      </c>
      <c r="T12" s="258"/>
      <c r="U12" s="216"/>
      <c r="V12" s="216"/>
      <c r="W12" s="12"/>
    </row>
    <row r="13" spans="1:23" s="2" customFormat="1" ht="18" customHeight="1" x14ac:dyDescent="0.2">
      <c r="A13" s="12"/>
      <c r="B13" s="264"/>
      <c r="C13" s="265"/>
      <c r="D13" s="63">
        <v>1</v>
      </c>
      <c r="E13" s="1"/>
      <c r="F13" s="27">
        <v>20</v>
      </c>
      <c r="G13" s="59">
        <f t="shared" ref="G13:G29" si="0">I13+O13-T13</f>
        <v>0</v>
      </c>
      <c r="H13" s="55"/>
      <c r="I13" s="50"/>
      <c r="J13" s="31"/>
      <c r="K13" s="31"/>
      <c r="L13" s="31"/>
      <c r="M13" s="31"/>
      <c r="N13" s="55"/>
      <c r="O13" s="50"/>
      <c r="P13" s="65"/>
      <c r="Q13" s="31"/>
      <c r="R13" s="65"/>
      <c r="S13" s="65"/>
      <c r="T13" s="45"/>
      <c r="U13" s="83"/>
      <c r="V13" s="83"/>
      <c r="W13" s="12"/>
    </row>
    <row r="14" spans="1:23" s="2" customFormat="1" ht="18" customHeight="1" x14ac:dyDescent="0.2">
      <c r="A14" s="12"/>
      <c r="B14" s="264"/>
      <c r="C14" s="265"/>
      <c r="D14" s="63">
        <v>2</v>
      </c>
      <c r="E14" s="1"/>
      <c r="F14" s="27">
        <v>18</v>
      </c>
      <c r="G14" s="59">
        <f t="shared" si="0"/>
        <v>0</v>
      </c>
      <c r="H14" s="55"/>
      <c r="I14" s="50"/>
      <c r="J14" s="31"/>
      <c r="K14" s="31"/>
      <c r="L14" s="65"/>
      <c r="M14" s="31"/>
      <c r="N14" s="55"/>
      <c r="O14" s="50"/>
      <c r="P14" s="31"/>
      <c r="Q14" s="31"/>
      <c r="R14" s="31"/>
      <c r="S14" s="31"/>
      <c r="T14" s="45"/>
      <c r="U14" s="83"/>
      <c r="V14" s="83"/>
      <c r="W14" s="12"/>
    </row>
    <row r="15" spans="1:23" s="2" customFormat="1" ht="18" customHeight="1" x14ac:dyDescent="0.2">
      <c r="A15" s="12"/>
      <c r="B15" s="264"/>
      <c r="C15" s="265"/>
      <c r="D15" s="63">
        <v>3</v>
      </c>
      <c r="E15" s="1"/>
      <c r="F15" s="27">
        <v>16</v>
      </c>
      <c r="G15" s="59">
        <f t="shared" si="0"/>
        <v>0</v>
      </c>
      <c r="H15" s="55"/>
      <c r="I15" s="50"/>
      <c r="J15" s="31"/>
      <c r="K15" s="65"/>
      <c r="L15" s="31"/>
      <c r="M15" s="31"/>
      <c r="N15" s="55"/>
      <c r="O15" s="50"/>
      <c r="P15" s="31"/>
      <c r="Q15" s="31"/>
      <c r="R15" s="31"/>
      <c r="S15" s="31"/>
      <c r="T15" s="45"/>
      <c r="U15" s="83"/>
      <c r="V15" s="83"/>
      <c r="W15" s="12"/>
    </row>
    <row r="16" spans="1:23" s="2" customFormat="1" ht="18" customHeight="1" x14ac:dyDescent="0.2">
      <c r="A16" s="12"/>
      <c r="B16" s="264"/>
      <c r="C16" s="265"/>
      <c r="D16" s="63">
        <v>4</v>
      </c>
      <c r="E16" s="1"/>
      <c r="F16" s="27">
        <v>15</v>
      </c>
      <c r="G16" s="59">
        <f t="shared" si="0"/>
        <v>0</v>
      </c>
      <c r="H16" s="55"/>
      <c r="I16" s="50"/>
      <c r="J16" s="31"/>
      <c r="K16" s="65"/>
      <c r="L16" s="65"/>
      <c r="M16" s="31"/>
      <c r="N16" s="55"/>
      <c r="O16" s="50"/>
      <c r="P16" s="31"/>
      <c r="Q16" s="31"/>
      <c r="R16" s="31"/>
      <c r="S16" s="31"/>
      <c r="T16" s="45"/>
      <c r="U16" s="83"/>
      <c r="V16" s="83"/>
      <c r="W16" s="12"/>
    </row>
    <row r="17" spans="1:23" s="2" customFormat="1" ht="18" customHeight="1" x14ac:dyDescent="0.2">
      <c r="A17" s="12"/>
      <c r="B17" s="264"/>
      <c r="C17" s="265"/>
      <c r="D17" s="63">
        <v>5</v>
      </c>
      <c r="E17" s="1"/>
      <c r="F17" s="27">
        <v>14</v>
      </c>
      <c r="G17" s="59">
        <f t="shared" si="0"/>
        <v>0</v>
      </c>
      <c r="H17" s="55"/>
      <c r="I17" s="50"/>
      <c r="J17" s="31"/>
      <c r="K17" s="31"/>
      <c r="L17" s="31"/>
      <c r="M17" s="31"/>
      <c r="N17" s="55"/>
      <c r="O17" s="50"/>
      <c r="P17" s="31"/>
      <c r="Q17" s="31"/>
      <c r="R17" s="31"/>
      <c r="S17" s="31"/>
      <c r="T17" s="45"/>
      <c r="U17" s="83"/>
      <c r="V17" s="83"/>
      <c r="W17" s="12"/>
    </row>
    <row r="18" spans="1:23" s="2" customFormat="1" ht="18" customHeight="1" x14ac:dyDescent="0.2">
      <c r="A18" s="12"/>
      <c r="B18" s="264"/>
      <c r="C18" s="265"/>
      <c r="D18" s="63">
        <v>6</v>
      </c>
      <c r="E18" s="1"/>
      <c r="F18" s="27">
        <v>13</v>
      </c>
      <c r="G18" s="59">
        <f t="shared" si="0"/>
        <v>0</v>
      </c>
      <c r="H18" s="55"/>
      <c r="I18" s="23"/>
      <c r="J18" s="31"/>
      <c r="K18" s="31"/>
      <c r="L18" s="31"/>
      <c r="M18" s="31"/>
      <c r="N18" s="55"/>
      <c r="O18" s="50"/>
      <c r="P18" s="31"/>
      <c r="Q18" s="31"/>
      <c r="R18" s="31"/>
      <c r="S18" s="31"/>
      <c r="T18" s="45"/>
      <c r="U18" s="83"/>
      <c r="V18" s="83"/>
      <c r="W18" s="12"/>
    </row>
    <row r="19" spans="1:23" s="2" customFormat="1" ht="18" customHeight="1" x14ac:dyDescent="0.2">
      <c r="A19" s="12"/>
      <c r="B19" s="264"/>
      <c r="C19" s="265"/>
      <c r="D19" s="63">
        <v>7</v>
      </c>
      <c r="E19" s="1"/>
      <c r="F19" s="27">
        <v>12</v>
      </c>
      <c r="G19" s="59">
        <f t="shared" si="0"/>
        <v>0</v>
      </c>
      <c r="H19" s="55"/>
      <c r="I19" s="50"/>
      <c r="J19" s="31"/>
      <c r="K19" s="31"/>
      <c r="L19" s="31"/>
      <c r="M19" s="31"/>
      <c r="N19" s="55"/>
      <c r="O19" s="50"/>
      <c r="P19" s="31"/>
      <c r="Q19" s="31"/>
      <c r="R19" s="31"/>
      <c r="S19" s="31"/>
      <c r="T19" s="45"/>
      <c r="U19" s="83"/>
      <c r="V19" s="83"/>
      <c r="W19" s="12"/>
    </row>
    <row r="20" spans="1:23" s="2" customFormat="1" ht="18" customHeight="1" x14ac:dyDescent="0.2">
      <c r="A20" s="12"/>
      <c r="B20" s="264"/>
      <c r="C20" s="265"/>
      <c r="D20" s="63">
        <v>8</v>
      </c>
      <c r="E20" s="1"/>
      <c r="F20" s="27">
        <v>11</v>
      </c>
      <c r="G20" s="44">
        <f t="shared" si="0"/>
        <v>0</v>
      </c>
      <c r="H20" s="55"/>
      <c r="I20" s="23"/>
      <c r="J20" s="31"/>
      <c r="K20" s="31"/>
      <c r="L20" s="31"/>
      <c r="M20" s="31"/>
      <c r="N20" s="55"/>
      <c r="O20" s="50"/>
      <c r="P20" s="31"/>
      <c r="Q20" s="31"/>
      <c r="R20" s="31"/>
      <c r="S20" s="31"/>
      <c r="T20" s="45"/>
      <c r="U20" s="83"/>
      <c r="V20" s="83"/>
      <c r="W20" s="12"/>
    </row>
    <row r="21" spans="1:23" s="2" customFormat="1" ht="18" customHeight="1" x14ac:dyDescent="0.2">
      <c r="A21" s="12"/>
      <c r="B21" s="264"/>
      <c r="C21" s="265"/>
      <c r="D21" s="63">
        <v>9</v>
      </c>
      <c r="E21" s="1"/>
      <c r="F21" s="27">
        <v>10</v>
      </c>
      <c r="G21" s="44">
        <f t="shared" si="0"/>
        <v>0</v>
      </c>
      <c r="H21" s="55"/>
      <c r="I21" s="23"/>
      <c r="J21" s="31"/>
      <c r="K21" s="31"/>
      <c r="L21" s="31"/>
      <c r="M21" s="31"/>
      <c r="N21" s="55"/>
      <c r="O21" s="50"/>
      <c r="P21" s="31"/>
      <c r="Q21" s="31"/>
      <c r="R21" s="31"/>
      <c r="S21" s="31"/>
      <c r="T21" s="45"/>
      <c r="U21" s="83"/>
      <c r="V21" s="83"/>
      <c r="W21" s="12"/>
    </row>
    <row r="22" spans="1:23" s="2" customFormat="1" ht="18" customHeight="1" x14ac:dyDescent="0.2">
      <c r="A22" s="12"/>
      <c r="B22" s="264"/>
      <c r="C22" s="265"/>
      <c r="D22" s="63">
        <v>10</v>
      </c>
      <c r="E22" s="1"/>
      <c r="F22" s="27">
        <v>9</v>
      </c>
      <c r="G22" s="44">
        <f t="shared" si="0"/>
        <v>0</v>
      </c>
      <c r="H22" s="55"/>
      <c r="I22" s="23"/>
      <c r="J22" s="31"/>
      <c r="K22" s="31"/>
      <c r="L22" s="31"/>
      <c r="M22" s="31"/>
      <c r="N22" s="55"/>
      <c r="O22" s="50"/>
      <c r="P22" s="31"/>
      <c r="Q22" s="31"/>
      <c r="R22" s="31"/>
      <c r="S22" s="31"/>
      <c r="T22" s="45"/>
      <c r="U22" s="83"/>
      <c r="V22" s="83"/>
      <c r="W22" s="12"/>
    </row>
    <row r="23" spans="1:23" s="2" customFormat="1" ht="18" customHeight="1" x14ac:dyDescent="0.2">
      <c r="A23" s="12"/>
      <c r="B23" s="264"/>
      <c r="C23" s="265"/>
      <c r="D23" s="63">
        <v>11</v>
      </c>
      <c r="E23" s="1"/>
      <c r="F23" s="27">
        <v>8</v>
      </c>
      <c r="G23" s="44">
        <f t="shared" si="0"/>
        <v>0</v>
      </c>
      <c r="H23" s="55"/>
      <c r="I23" s="23"/>
      <c r="J23" s="31"/>
      <c r="K23" s="31"/>
      <c r="L23" s="31"/>
      <c r="M23" s="31"/>
      <c r="N23" s="55"/>
      <c r="O23" s="23"/>
      <c r="P23" s="31"/>
      <c r="Q23" s="31"/>
      <c r="R23" s="31"/>
      <c r="S23" s="31"/>
      <c r="T23" s="45"/>
      <c r="U23" s="83"/>
      <c r="V23" s="83"/>
      <c r="W23" s="12"/>
    </row>
    <row r="24" spans="1:23" s="2" customFormat="1" ht="18" customHeight="1" x14ac:dyDescent="0.2">
      <c r="A24" s="12"/>
      <c r="B24" s="264"/>
      <c r="C24" s="265"/>
      <c r="D24" s="63">
        <v>12</v>
      </c>
      <c r="E24" s="1"/>
      <c r="F24" s="27">
        <v>7</v>
      </c>
      <c r="G24" s="44">
        <f t="shared" si="0"/>
        <v>0</v>
      </c>
      <c r="H24" s="55"/>
      <c r="I24" s="50"/>
      <c r="J24" s="31"/>
      <c r="K24" s="31"/>
      <c r="L24" s="31"/>
      <c r="M24" s="31"/>
      <c r="N24" s="55"/>
      <c r="O24" s="23"/>
      <c r="P24" s="31"/>
      <c r="Q24" s="31"/>
      <c r="R24" s="31"/>
      <c r="S24" s="31"/>
      <c r="T24" s="45"/>
      <c r="U24" s="83"/>
      <c r="V24" s="83"/>
      <c r="W24" s="12"/>
    </row>
    <row r="25" spans="1:23" s="2" customFormat="1" ht="18" customHeight="1" x14ac:dyDescent="0.2">
      <c r="A25" s="12"/>
      <c r="B25" s="264"/>
      <c r="C25" s="265"/>
      <c r="D25" s="63">
        <v>13</v>
      </c>
      <c r="E25" s="1"/>
      <c r="F25" s="27">
        <v>6</v>
      </c>
      <c r="G25" s="44">
        <f t="shared" si="0"/>
        <v>0</v>
      </c>
      <c r="H25" s="55"/>
      <c r="I25" s="23"/>
      <c r="J25" s="31"/>
      <c r="K25" s="31"/>
      <c r="L25" s="31"/>
      <c r="M25" s="31"/>
      <c r="N25" s="55"/>
      <c r="O25" s="50"/>
      <c r="P25" s="31"/>
      <c r="Q25" s="31"/>
      <c r="R25" s="31"/>
      <c r="S25" s="31"/>
      <c r="T25" s="45"/>
      <c r="U25" s="83"/>
      <c r="V25" s="83"/>
      <c r="W25" s="12"/>
    </row>
    <row r="26" spans="1:23" s="2" customFormat="1" ht="18" customHeight="1" x14ac:dyDescent="0.2">
      <c r="A26" s="12"/>
      <c r="B26" s="264"/>
      <c r="C26" s="265"/>
      <c r="D26" s="63">
        <v>14</v>
      </c>
      <c r="E26" s="1"/>
      <c r="F26" s="27">
        <v>5</v>
      </c>
      <c r="G26" s="44">
        <f t="shared" si="0"/>
        <v>0</v>
      </c>
      <c r="H26" s="55"/>
      <c r="I26" s="23"/>
      <c r="J26" s="31"/>
      <c r="K26" s="31"/>
      <c r="L26" s="31"/>
      <c r="M26" s="31"/>
      <c r="N26" s="55"/>
      <c r="O26" s="23"/>
      <c r="P26" s="31"/>
      <c r="Q26" s="31"/>
      <c r="R26" s="31"/>
      <c r="S26" s="31"/>
      <c r="T26" s="45"/>
      <c r="U26" s="83"/>
      <c r="V26" s="83"/>
      <c r="W26" s="12"/>
    </row>
    <row r="27" spans="1:23" s="2" customFormat="1" ht="18" customHeight="1" x14ac:dyDescent="0.2">
      <c r="A27" s="12"/>
      <c r="B27" s="264"/>
      <c r="C27" s="265"/>
      <c r="D27" s="63">
        <v>15</v>
      </c>
      <c r="E27" s="1"/>
      <c r="F27" s="27">
        <v>4</v>
      </c>
      <c r="G27" s="44">
        <f t="shared" si="0"/>
        <v>0</v>
      </c>
      <c r="H27" s="55"/>
      <c r="I27" s="23"/>
      <c r="J27" s="31"/>
      <c r="K27" s="31"/>
      <c r="L27" s="31"/>
      <c r="M27" s="31"/>
      <c r="N27" s="55"/>
      <c r="O27" s="23"/>
      <c r="P27" s="31"/>
      <c r="Q27" s="31"/>
      <c r="R27" s="31"/>
      <c r="S27" s="31"/>
      <c r="T27" s="45"/>
      <c r="U27" s="83"/>
      <c r="V27" s="83"/>
      <c r="W27" s="12"/>
    </row>
    <row r="28" spans="1:23" s="2" customFormat="1" ht="18" customHeight="1" x14ac:dyDescent="0.2">
      <c r="A28" s="12"/>
      <c r="B28" s="264"/>
      <c r="C28" s="265"/>
      <c r="D28" s="63">
        <v>16</v>
      </c>
      <c r="E28" s="1"/>
      <c r="F28" s="27">
        <v>3</v>
      </c>
      <c r="G28" s="44">
        <f t="shared" si="0"/>
        <v>0</v>
      </c>
      <c r="H28" s="55"/>
      <c r="I28" s="23"/>
      <c r="J28" s="31"/>
      <c r="K28" s="31"/>
      <c r="L28" s="31"/>
      <c r="M28" s="31"/>
      <c r="N28" s="55"/>
      <c r="O28" s="23"/>
      <c r="P28" s="31"/>
      <c r="Q28" s="31"/>
      <c r="R28" s="31"/>
      <c r="S28" s="31"/>
      <c r="T28" s="45"/>
      <c r="U28" s="83"/>
      <c r="V28" s="83"/>
      <c r="W28" s="12"/>
    </row>
    <row r="29" spans="1:23" s="2" customFormat="1" ht="18" customHeight="1" x14ac:dyDescent="0.2">
      <c r="A29" s="12"/>
      <c r="B29" s="264"/>
      <c r="C29" s="265"/>
      <c r="D29" s="63">
        <v>17</v>
      </c>
      <c r="E29" s="1"/>
      <c r="F29" s="27">
        <v>2</v>
      </c>
      <c r="G29" s="44">
        <f t="shared" si="0"/>
        <v>0</v>
      </c>
      <c r="H29" s="55"/>
      <c r="I29" s="23"/>
      <c r="J29" s="31"/>
      <c r="K29" s="31"/>
      <c r="L29" s="31"/>
      <c r="M29" s="31"/>
      <c r="N29" s="55"/>
      <c r="O29" s="23"/>
      <c r="P29" s="31"/>
      <c r="Q29" s="31"/>
      <c r="R29" s="31"/>
      <c r="S29" s="31"/>
      <c r="T29" s="45"/>
      <c r="U29" s="83"/>
      <c r="V29" s="83"/>
      <c r="W29" s="12"/>
    </row>
    <row r="30" spans="1:23" s="2" customFormat="1" ht="18" customHeight="1" x14ac:dyDescent="0.2">
      <c r="A30" s="12"/>
      <c r="B30" s="264"/>
      <c r="C30" s="12"/>
      <c r="D30" s="12"/>
      <c r="E30" s="5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s="2" customFormat="1" ht="18" customHeight="1" x14ac:dyDescent="0.2">
      <c r="A31" s="12"/>
      <c r="B31" s="264"/>
      <c r="C31" s="32"/>
      <c r="D31" s="25"/>
      <c r="E31" s="32"/>
      <c r="F31" s="25"/>
      <c r="G31" s="32"/>
      <c r="H31" s="25"/>
      <c r="I31" s="32"/>
      <c r="J31" s="25"/>
      <c r="K31" s="32"/>
      <c r="L31" s="25"/>
      <c r="M31" s="32"/>
      <c r="N31" s="32"/>
      <c r="O31" s="25"/>
      <c r="P31" s="32"/>
      <c r="Q31" s="25"/>
      <c r="R31" s="32"/>
      <c r="S31" s="25"/>
      <c r="T31" s="25"/>
      <c r="U31" s="12"/>
      <c r="V31" s="12"/>
      <c r="W31" s="12"/>
    </row>
    <row r="32" spans="1:23" s="2" customFormat="1" ht="18" customHeight="1" x14ac:dyDescent="0.2">
      <c r="A32" s="12"/>
      <c r="B32" s="26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2"/>
      <c r="V32" s="12"/>
      <c r="W32" s="12"/>
    </row>
    <row r="33" spans="1:23" s="2" customFormat="1" ht="18" customHeight="1" x14ac:dyDescent="0.2">
      <c r="A33" s="12"/>
      <c r="B33" s="264"/>
      <c r="C33" s="265" t="s">
        <v>24</v>
      </c>
      <c r="D33" s="259" t="s">
        <v>56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67"/>
      <c r="P33" s="14"/>
      <c r="Q33" s="14"/>
      <c r="R33" s="14"/>
      <c r="S33" s="14"/>
      <c r="T33" s="14"/>
      <c r="U33" s="5"/>
      <c r="V33" s="5"/>
      <c r="W33" s="12"/>
    </row>
    <row r="34" spans="1:23" s="2" customFormat="1" ht="18" customHeight="1" x14ac:dyDescent="0.2">
      <c r="A34" s="12"/>
      <c r="B34" s="264"/>
      <c r="C34" s="265"/>
      <c r="D34" s="196" t="s">
        <v>1</v>
      </c>
      <c r="E34" s="219" t="s">
        <v>10</v>
      </c>
      <c r="F34" s="219" t="s">
        <v>41</v>
      </c>
      <c r="G34" s="219"/>
      <c r="H34" s="219" t="s">
        <v>4</v>
      </c>
      <c r="I34" s="219"/>
      <c r="J34" s="198" t="s">
        <v>0</v>
      </c>
      <c r="K34" s="198"/>
      <c r="L34" s="231" t="s">
        <v>7</v>
      </c>
      <c r="M34" s="231"/>
      <c r="N34" s="266" t="s">
        <v>2</v>
      </c>
      <c r="O34" s="216" t="s">
        <v>49</v>
      </c>
      <c r="P34" s="216"/>
      <c r="Q34" s="236" t="s">
        <v>44</v>
      </c>
      <c r="R34" s="14"/>
      <c r="S34" s="14"/>
      <c r="T34" s="14"/>
      <c r="U34" s="5"/>
      <c r="V34" s="5"/>
      <c r="W34" s="12"/>
    </row>
    <row r="35" spans="1:23" s="2" customFormat="1" ht="18" customHeight="1" x14ac:dyDescent="0.2">
      <c r="A35" s="12"/>
      <c r="B35" s="264"/>
      <c r="C35" s="265"/>
      <c r="D35" s="196"/>
      <c r="E35" s="219"/>
      <c r="F35" s="219"/>
      <c r="G35" s="219"/>
      <c r="H35" s="219"/>
      <c r="I35" s="219"/>
      <c r="J35" s="198"/>
      <c r="K35" s="198"/>
      <c r="L35" s="231"/>
      <c r="M35" s="231"/>
      <c r="N35" s="266"/>
      <c r="O35" s="64" t="s">
        <v>47</v>
      </c>
      <c r="P35" s="64" t="s">
        <v>48</v>
      </c>
      <c r="Q35" s="236"/>
      <c r="R35" s="14"/>
      <c r="S35" s="14"/>
      <c r="T35" s="14"/>
      <c r="U35" s="5"/>
      <c r="V35" s="5"/>
      <c r="W35" s="12"/>
    </row>
    <row r="36" spans="1:23" s="2" customFormat="1" ht="18" customHeight="1" x14ac:dyDescent="0.2">
      <c r="A36" s="5"/>
      <c r="B36" s="264"/>
      <c r="C36" s="26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2"/>
    </row>
    <row r="37" spans="1:23" s="2" customFormat="1" ht="18" customHeight="1" x14ac:dyDescent="0.2">
      <c r="A37" s="12"/>
      <c r="B37" s="264"/>
      <c r="C37" s="265"/>
      <c r="D37" s="259" t="s">
        <v>78</v>
      </c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8" t="s">
        <v>43</v>
      </c>
      <c r="U37" s="82"/>
      <c r="V37" s="82"/>
      <c r="W37" s="12"/>
    </row>
    <row r="38" spans="1:23" s="2" customFormat="1" ht="18" customHeight="1" x14ac:dyDescent="0.2">
      <c r="A38" s="12"/>
      <c r="B38" s="264"/>
      <c r="C38" s="265"/>
      <c r="D38" s="196" t="s">
        <v>1</v>
      </c>
      <c r="E38" s="219" t="s">
        <v>10</v>
      </c>
      <c r="F38" s="260" t="s">
        <v>3</v>
      </c>
      <c r="G38" s="222" t="s">
        <v>14</v>
      </c>
      <c r="H38" s="223" t="s">
        <v>11</v>
      </c>
      <c r="I38" s="224"/>
      <c r="J38" s="224"/>
      <c r="K38" s="224"/>
      <c r="L38" s="224"/>
      <c r="M38" s="224"/>
      <c r="N38" s="223" t="s">
        <v>12</v>
      </c>
      <c r="O38" s="224"/>
      <c r="P38" s="224"/>
      <c r="Q38" s="224"/>
      <c r="R38" s="224"/>
      <c r="S38" s="224"/>
      <c r="T38" s="258"/>
      <c r="U38" s="215" t="s">
        <v>7</v>
      </c>
      <c r="V38" s="215" t="s">
        <v>83</v>
      </c>
      <c r="W38" s="12"/>
    </row>
    <row r="39" spans="1:23" s="2" customFormat="1" ht="18" customHeight="1" x14ac:dyDescent="0.2">
      <c r="A39" s="12"/>
      <c r="B39" s="264"/>
      <c r="C39" s="265"/>
      <c r="D39" s="196"/>
      <c r="E39" s="219"/>
      <c r="F39" s="261"/>
      <c r="G39" s="222"/>
      <c r="H39" s="55" t="s">
        <v>46</v>
      </c>
      <c r="I39" s="26" t="s">
        <v>13</v>
      </c>
      <c r="J39" s="20">
        <v>1</v>
      </c>
      <c r="K39" s="17">
        <v>2</v>
      </c>
      <c r="L39" s="18">
        <v>3</v>
      </c>
      <c r="M39" s="19">
        <v>4</v>
      </c>
      <c r="N39" s="55" t="s">
        <v>46</v>
      </c>
      <c r="O39" s="26" t="s">
        <v>13</v>
      </c>
      <c r="P39" s="20">
        <v>1</v>
      </c>
      <c r="Q39" s="17">
        <v>2</v>
      </c>
      <c r="R39" s="18">
        <v>3</v>
      </c>
      <c r="S39" s="19">
        <v>4</v>
      </c>
      <c r="T39" s="258"/>
      <c r="U39" s="216"/>
      <c r="V39" s="216"/>
      <c r="W39" s="12"/>
    </row>
    <row r="40" spans="1:23" s="2" customFormat="1" ht="18" customHeight="1" x14ac:dyDescent="0.2">
      <c r="A40" s="12"/>
      <c r="B40" s="264"/>
      <c r="C40" s="265"/>
      <c r="D40" s="63">
        <v>1</v>
      </c>
      <c r="E40" s="1"/>
      <c r="F40" s="27">
        <v>20</v>
      </c>
      <c r="G40" s="59">
        <f t="shared" ref="G40:G56" si="1">I40+O40-T40</f>
        <v>0</v>
      </c>
      <c r="H40" s="55"/>
      <c r="I40" s="50"/>
      <c r="J40" s="31"/>
      <c r="K40" s="31"/>
      <c r="L40" s="31"/>
      <c r="M40" s="31"/>
      <c r="N40" s="55"/>
      <c r="O40" s="50"/>
      <c r="P40" s="31"/>
      <c r="Q40" s="31"/>
      <c r="R40" s="31"/>
      <c r="S40" s="31"/>
      <c r="T40" s="45"/>
      <c r="U40" s="83"/>
      <c r="V40" s="83"/>
      <c r="W40" s="12"/>
    </row>
    <row r="41" spans="1:23" s="2" customFormat="1" ht="18" customHeight="1" x14ac:dyDescent="0.2">
      <c r="A41" s="12"/>
      <c r="B41" s="264"/>
      <c r="C41" s="265"/>
      <c r="D41" s="63">
        <v>2</v>
      </c>
      <c r="E41" s="1"/>
      <c r="F41" s="27">
        <v>18</v>
      </c>
      <c r="G41" s="59">
        <f t="shared" si="1"/>
        <v>0</v>
      </c>
      <c r="H41" s="55"/>
      <c r="I41" s="50"/>
      <c r="J41" s="65"/>
      <c r="K41" s="65"/>
      <c r="L41" s="31"/>
      <c r="M41" s="31"/>
      <c r="N41" s="55"/>
      <c r="O41" s="50"/>
      <c r="P41" s="31"/>
      <c r="Q41" s="31"/>
      <c r="R41" s="31"/>
      <c r="S41" s="31"/>
      <c r="T41" s="45"/>
      <c r="U41" s="83"/>
      <c r="V41" s="83"/>
      <c r="W41" s="12"/>
    </row>
    <row r="42" spans="1:23" s="2" customFormat="1" ht="18" customHeight="1" x14ac:dyDescent="0.2">
      <c r="A42" s="12"/>
      <c r="B42" s="264"/>
      <c r="C42" s="265"/>
      <c r="D42" s="63">
        <v>3</v>
      </c>
      <c r="E42" s="1"/>
      <c r="F42" s="27">
        <v>16</v>
      </c>
      <c r="G42" s="59">
        <f t="shared" si="1"/>
        <v>0</v>
      </c>
      <c r="H42" s="55"/>
      <c r="I42" s="50"/>
      <c r="J42" s="31"/>
      <c r="K42" s="31"/>
      <c r="L42" s="31"/>
      <c r="M42" s="31"/>
      <c r="N42" s="55"/>
      <c r="O42" s="50"/>
      <c r="P42" s="31"/>
      <c r="Q42" s="65"/>
      <c r="R42" s="65"/>
      <c r="S42" s="31"/>
      <c r="T42" s="45"/>
      <c r="U42" s="83"/>
      <c r="V42" s="83"/>
      <c r="W42" s="12"/>
    </row>
    <row r="43" spans="1:23" s="2" customFormat="1" ht="18" customHeight="1" x14ac:dyDescent="0.2">
      <c r="A43" s="12"/>
      <c r="B43" s="264"/>
      <c r="C43" s="265"/>
      <c r="D43" s="63">
        <v>4</v>
      </c>
      <c r="E43" s="1"/>
      <c r="F43" s="27">
        <v>15</v>
      </c>
      <c r="G43" s="59">
        <f t="shared" si="1"/>
        <v>0</v>
      </c>
      <c r="H43" s="55"/>
      <c r="I43" s="50"/>
      <c r="J43" s="31"/>
      <c r="K43" s="31"/>
      <c r="L43" s="31"/>
      <c r="M43" s="31"/>
      <c r="N43" s="55"/>
      <c r="O43" s="50"/>
      <c r="P43" s="65"/>
      <c r="Q43" s="65"/>
      <c r="R43" s="31"/>
      <c r="S43" s="31"/>
      <c r="T43" s="45"/>
      <c r="U43" s="83"/>
      <c r="V43" s="83"/>
      <c r="W43" s="12"/>
    </row>
    <row r="44" spans="1:23" s="2" customFormat="1" ht="18" customHeight="1" x14ac:dyDescent="0.2">
      <c r="A44" s="12"/>
      <c r="B44" s="264"/>
      <c r="C44" s="265"/>
      <c r="D44" s="63">
        <v>5</v>
      </c>
      <c r="E44" s="1"/>
      <c r="F44" s="27">
        <v>14</v>
      </c>
      <c r="G44" s="59">
        <f t="shared" si="1"/>
        <v>0</v>
      </c>
      <c r="H44" s="55"/>
      <c r="I44" s="50"/>
      <c r="J44" s="31"/>
      <c r="K44" s="65"/>
      <c r="L44" s="31"/>
      <c r="M44" s="31"/>
      <c r="N44" s="55"/>
      <c r="O44" s="50"/>
      <c r="P44" s="31"/>
      <c r="Q44" s="65"/>
      <c r="R44" s="65"/>
      <c r="S44" s="31"/>
      <c r="T44" s="45"/>
      <c r="U44" s="83"/>
      <c r="V44" s="83"/>
      <c r="W44" s="12"/>
    </row>
    <row r="45" spans="1:23" s="2" customFormat="1" ht="18" customHeight="1" x14ac:dyDescent="0.2">
      <c r="A45" s="12"/>
      <c r="B45" s="264"/>
      <c r="C45" s="265"/>
      <c r="D45" s="63">
        <v>6</v>
      </c>
      <c r="E45" s="1"/>
      <c r="F45" s="27">
        <v>13</v>
      </c>
      <c r="G45" s="59">
        <f t="shared" si="1"/>
        <v>0</v>
      </c>
      <c r="H45" s="55"/>
      <c r="I45" s="50"/>
      <c r="J45" s="31"/>
      <c r="K45" s="31"/>
      <c r="L45" s="31"/>
      <c r="M45" s="31"/>
      <c r="N45" s="55"/>
      <c r="O45" s="50"/>
      <c r="P45" s="31"/>
      <c r="Q45" s="31"/>
      <c r="R45" s="31"/>
      <c r="S45" s="31"/>
      <c r="T45" s="45"/>
      <c r="U45" s="83"/>
      <c r="V45" s="83"/>
      <c r="W45" s="12"/>
    </row>
    <row r="46" spans="1:23" s="2" customFormat="1" ht="18" customHeight="1" x14ac:dyDescent="0.2">
      <c r="A46" s="12"/>
      <c r="B46" s="264"/>
      <c r="C46" s="265"/>
      <c r="D46" s="63">
        <v>7</v>
      </c>
      <c r="E46" s="1"/>
      <c r="F46" s="27">
        <v>12</v>
      </c>
      <c r="G46" s="59">
        <f t="shared" si="1"/>
        <v>0</v>
      </c>
      <c r="H46" s="55"/>
      <c r="I46" s="50"/>
      <c r="J46" s="31"/>
      <c r="K46" s="31"/>
      <c r="L46" s="31"/>
      <c r="M46" s="31"/>
      <c r="N46" s="55"/>
      <c r="O46" s="50"/>
      <c r="P46" s="31"/>
      <c r="Q46" s="31"/>
      <c r="R46" s="31"/>
      <c r="S46" s="31"/>
      <c r="T46" s="45"/>
      <c r="U46" s="83"/>
      <c r="V46" s="83"/>
      <c r="W46" s="12"/>
    </row>
    <row r="47" spans="1:23" s="2" customFormat="1" ht="18" customHeight="1" x14ac:dyDescent="0.2">
      <c r="A47" s="12"/>
      <c r="B47" s="264"/>
      <c r="C47" s="265"/>
      <c r="D47" s="63">
        <v>8</v>
      </c>
      <c r="E47" s="1"/>
      <c r="F47" s="27">
        <v>11</v>
      </c>
      <c r="G47" s="59">
        <f t="shared" si="1"/>
        <v>0</v>
      </c>
      <c r="H47" s="55"/>
      <c r="I47" s="50"/>
      <c r="J47" s="31"/>
      <c r="K47" s="31"/>
      <c r="L47" s="31"/>
      <c r="M47" s="31"/>
      <c r="N47" s="55"/>
      <c r="O47" s="50"/>
      <c r="P47" s="31"/>
      <c r="Q47" s="31"/>
      <c r="R47" s="31"/>
      <c r="S47" s="31"/>
      <c r="T47" s="45"/>
      <c r="U47" s="83"/>
      <c r="V47" s="83"/>
      <c r="W47" s="12"/>
    </row>
    <row r="48" spans="1:23" s="2" customFormat="1" ht="18" customHeight="1" x14ac:dyDescent="0.2">
      <c r="A48" s="12"/>
      <c r="B48" s="264"/>
      <c r="C48" s="265"/>
      <c r="D48" s="63">
        <v>9</v>
      </c>
      <c r="E48" s="1"/>
      <c r="F48" s="27">
        <v>10</v>
      </c>
      <c r="G48" s="59">
        <f t="shared" si="1"/>
        <v>0</v>
      </c>
      <c r="H48" s="55"/>
      <c r="I48" s="50"/>
      <c r="J48" s="31"/>
      <c r="K48" s="31"/>
      <c r="L48" s="31"/>
      <c r="M48" s="31"/>
      <c r="N48" s="55"/>
      <c r="O48" s="50"/>
      <c r="P48" s="31"/>
      <c r="Q48" s="31"/>
      <c r="R48" s="31"/>
      <c r="S48" s="31"/>
      <c r="T48" s="45"/>
      <c r="U48" s="83"/>
      <c r="V48" s="83"/>
      <c r="W48" s="12"/>
    </row>
    <row r="49" spans="1:23" s="2" customFormat="1" ht="18" customHeight="1" x14ac:dyDescent="0.2">
      <c r="A49" s="12"/>
      <c r="B49" s="264"/>
      <c r="C49" s="265"/>
      <c r="D49" s="63">
        <v>10</v>
      </c>
      <c r="E49" s="1"/>
      <c r="F49" s="27">
        <v>9</v>
      </c>
      <c r="G49" s="44">
        <f t="shared" si="1"/>
        <v>0</v>
      </c>
      <c r="H49" s="55"/>
      <c r="I49" s="50"/>
      <c r="J49" s="31"/>
      <c r="K49" s="31"/>
      <c r="L49" s="31"/>
      <c r="M49" s="31"/>
      <c r="N49" s="55"/>
      <c r="O49" s="23"/>
      <c r="P49" s="31"/>
      <c r="Q49" s="31"/>
      <c r="R49" s="31"/>
      <c r="S49" s="31"/>
      <c r="T49" s="45"/>
      <c r="U49" s="83"/>
      <c r="V49" s="83"/>
      <c r="W49" s="12"/>
    </row>
    <row r="50" spans="1:23" s="2" customFormat="1" ht="18" customHeight="1" x14ac:dyDescent="0.2">
      <c r="A50" s="12"/>
      <c r="B50" s="264"/>
      <c r="C50" s="265"/>
      <c r="D50" s="63">
        <v>11</v>
      </c>
      <c r="E50" s="1"/>
      <c r="F50" s="27">
        <v>8</v>
      </c>
      <c r="G50" s="44">
        <f t="shared" si="1"/>
        <v>0</v>
      </c>
      <c r="H50" s="55"/>
      <c r="I50" s="23"/>
      <c r="J50" s="31"/>
      <c r="K50" s="31"/>
      <c r="L50" s="31"/>
      <c r="M50" s="31"/>
      <c r="N50" s="55"/>
      <c r="O50" s="50"/>
      <c r="P50" s="31"/>
      <c r="Q50" s="31"/>
      <c r="R50" s="31"/>
      <c r="S50" s="31"/>
      <c r="T50" s="45"/>
      <c r="U50" s="83"/>
      <c r="V50" s="83"/>
      <c r="W50" s="12"/>
    </row>
    <row r="51" spans="1:23" s="2" customFormat="1" ht="18" customHeight="1" x14ac:dyDescent="0.2">
      <c r="A51" s="12"/>
      <c r="B51" s="264"/>
      <c r="C51" s="265"/>
      <c r="D51" s="63">
        <v>12</v>
      </c>
      <c r="E51" s="1"/>
      <c r="F51" s="27">
        <v>7</v>
      </c>
      <c r="G51" s="24">
        <f t="shared" si="1"/>
        <v>0</v>
      </c>
      <c r="H51" s="55"/>
      <c r="I51" s="50"/>
      <c r="J51" s="31"/>
      <c r="K51" s="31"/>
      <c r="L51" s="31"/>
      <c r="M51" s="31"/>
      <c r="N51" s="55"/>
      <c r="O51" s="23"/>
      <c r="P51" s="31"/>
      <c r="Q51" s="31"/>
      <c r="R51" s="31"/>
      <c r="S51" s="31"/>
      <c r="T51" s="45"/>
      <c r="U51" s="83"/>
      <c r="V51" s="83"/>
      <c r="W51" s="12"/>
    </row>
    <row r="52" spans="1:23" s="2" customFormat="1" ht="18" customHeight="1" x14ac:dyDescent="0.2">
      <c r="A52" s="12"/>
      <c r="B52" s="264"/>
      <c r="C52" s="265"/>
      <c r="D52" s="63">
        <v>13</v>
      </c>
      <c r="E52" s="1"/>
      <c r="F52" s="27">
        <v>6</v>
      </c>
      <c r="G52" s="24">
        <f t="shared" si="1"/>
        <v>0</v>
      </c>
      <c r="H52" s="55"/>
      <c r="I52" s="23"/>
      <c r="J52" s="31"/>
      <c r="K52" s="31"/>
      <c r="L52" s="31"/>
      <c r="M52" s="31"/>
      <c r="N52" s="55"/>
      <c r="O52" s="50"/>
      <c r="P52" s="31"/>
      <c r="Q52" s="31"/>
      <c r="R52" s="31"/>
      <c r="S52" s="31"/>
      <c r="T52" s="45"/>
      <c r="U52" s="83"/>
      <c r="V52" s="83"/>
      <c r="W52" s="12"/>
    </row>
    <row r="53" spans="1:23" s="2" customFormat="1" ht="18" customHeight="1" x14ac:dyDescent="0.2">
      <c r="A53" s="12"/>
      <c r="B53" s="264"/>
      <c r="C53" s="265"/>
      <c r="D53" s="63">
        <v>14</v>
      </c>
      <c r="E53" s="1"/>
      <c r="F53" s="27">
        <v>5</v>
      </c>
      <c r="G53" s="24">
        <f t="shared" si="1"/>
        <v>0</v>
      </c>
      <c r="H53" s="55"/>
      <c r="I53" s="23"/>
      <c r="J53" s="31"/>
      <c r="K53" s="31"/>
      <c r="L53" s="31"/>
      <c r="M53" s="31"/>
      <c r="N53" s="55"/>
      <c r="O53" s="23"/>
      <c r="P53" s="31"/>
      <c r="Q53" s="31"/>
      <c r="R53" s="31"/>
      <c r="S53" s="31"/>
      <c r="T53" s="45"/>
      <c r="U53" s="83"/>
      <c r="V53" s="83"/>
      <c r="W53" s="12"/>
    </row>
    <row r="54" spans="1:23" s="2" customFormat="1" ht="18" customHeight="1" x14ac:dyDescent="0.2">
      <c r="A54" s="12"/>
      <c r="B54" s="264"/>
      <c r="C54" s="265"/>
      <c r="D54" s="63">
        <v>15</v>
      </c>
      <c r="E54" s="1"/>
      <c r="F54" s="27">
        <v>4</v>
      </c>
      <c r="G54" s="24">
        <f t="shared" si="1"/>
        <v>0</v>
      </c>
      <c r="H54" s="55"/>
      <c r="I54" s="23"/>
      <c r="J54" s="31"/>
      <c r="K54" s="31"/>
      <c r="L54" s="31"/>
      <c r="M54" s="31"/>
      <c r="N54" s="55"/>
      <c r="O54" s="50"/>
      <c r="P54" s="31"/>
      <c r="Q54" s="31"/>
      <c r="R54" s="31"/>
      <c r="S54" s="31"/>
      <c r="T54" s="45"/>
      <c r="U54" s="83"/>
      <c r="V54" s="83"/>
      <c r="W54" s="12"/>
    </row>
    <row r="55" spans="1:23" s="2" customFormat="1" ht="18" customHeight="1" x14ac:dyDescent="0.2">
      <c r="A55" s="12"/>
      <c r="B55" s="264"/>
      <c r="C55" s="265"/>
      <c r="D55" s="63">
        <v>16</v>
      </c>
      <c r="E55" s="1"/>
      <c r="F55" s="27">
        <v>3</v>
      </c>
      <c r="G55" s="24">
        <f t="shared" si="1"/>
        <v>0</v>
      </c>
      <c r="H55" s="55"/>
      <c r="I55" s="23"/>
      <c r="J55" s="31"/>
      <c r="K55" s="31"/>
      <c r="L55" s="31"/>
      <c r="M55" s="31"/>
      <c r="N55" s="55"/>
      <c r="O55" s="23"/>
      <c r="P55" s="31"/>
      <c r="Q55" s="31"/>
      <c r="R55" s="31"/>
      <c r="S55" s="31"/>
      <c r="T55" s="45"/>
      <c r="U55" s="83"/>
      <c r="V55" s="83"/>
      <c r="W55" s="12"/>
    </row>
    <row r="56" spans="1:23" s="2" customFormat="1" ht="15.75" x14ac:dyDescent="0.2">
      <c r="A56" s="12"/>
      <c r="B56" s="264"/>
      <c r="C56" s="265"/>
      <c r="D56" s="63">
        <v>17</v>
      </c>
      <c r="E56" s="1"/>
      <c r="F56" s="27">
        <v>2</v>
      </c>
      <c r="G56" s="24">
        <f t="shared" si="1"/>
        <v>0</v>
      </c>
      <c r="H56" s="55"/>
      <c r="I56" s="23"/>
      <c r="J56" s="31"/>
      <c r="K56" s="31"/>
      <c r="L56" s="31"/>
      <c r="M56" s="31"/>
      <c r="N56" s="55"/>
      <c r="O56" s="23"/>
      <c r="P56" s="31"/>
      <c r="Q56" s="31"/>
      <c r="R56" s="31"/>
      <c r="S56" s="31"/>
      <c r="T56" s="45"/>
      <c r="U56" s="83"/>
      <c r="V56" s="83"/>
      <c r="W56" s="12"/>
    </row>
    <row r="57" spans="1:23" s="2" customFormat="1" ht="12.75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5"/>
      <c r="W57" s="12"/>
    </row>
  </sheetData>
  <mergeCells count="45">
    <mergeCell ref="T37:T39"/>
    <mergeCell ref="D38:D39"/>
    <mergeCell ref="E38:E39"/>
    <mergeCell ref="F38:F39"/>
    <mergeCell ref="G38:G39"/>
    <mergeCell ref="H38:M38"/>
    <mergeCell ref="N38:S38"/>
    <mergeCell ref="D37:S37"/>
    <mergeCell ref="T10:T12"/>
    <mergeCell ref="D11:D12"/>
    <mergeCell ref="E11:E12"/>
    <mergeCell ref="F11:F12"/>
    <mergeCell ref="G11:G12"/>
    <mergeCell ref="D10:S10"/>
    <mergeCell ref="H11:M11"/>
    <mergeCell ref="N11:S11"/>
    <mergeCell ref="O7:P7"/>
    <mergeCell ref="Q7:Q8"/>
    <mergeCell ref="C33:C56"/>
    <mergeCell ref="D33:O33"/>
    <mergeCell ref="J34:K35"/>
    <mergeCell ref="L34:M35"/>
    <mergeCell ref="N34:N35"/>
    <mergeCell ref="O34:P34"/>
    <mergeCell ref="Q34:Q35"/>
    <mergeCell ref="D34:D35"/>
    <mergeCell ref="E34:E35"/>
    <mergeCell ref="F34:G35"/>
    <mergeCell ref="H34:I35"/>
    <mergeCell ref="V11:V12"/>
    <mergeCell ref="V38:V39"/>
    <mergeCell ref="U11:U12"/>
    <mergeCell ref="U38:U39"/>
    <mergeCell ref="B2:D2"/>
    <mergeCell ref="E2:S2"/>
    <mergeCell ref="B6:B56"/>
    <mergeCell ref="C6:C29"/>
    <mergeCell ref="D6:P6"/>
    <mergeCell ref="D7:D8"/>
    <mergeCell ref="E7:E8"/>
    <mergeCell ref="F7:G8"/>
    <mergeCell ref="H7:I8"/>
    <mergeCell ref="J7:K8"/>
    <mergeCell ref="L7:M8"/>
    <mergeCell ref="N7:N8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W57"/>
  <sheetViews>
    <sheetView zoomScale="90" zoomScaleNormal="90" workbookViewId="0">
      <selection activeCell="T28" sqref="T28:T29"/>
    </sheetView>
  </sheetViews>
  <sheetFormatPr baseColWidth="10" defaultRowHeight="15" x14ac:dyDescent="0.2"/>
  <cols>
    <col min="1" max="1" width="1" style="13" customWidth="1"/>
    <col min="2" max="2" width="3.85546875" style="13" customWidth="1"/>
    <col min="3" max="3" width="5.7109375" style="11" customWidth="1"/>
    <col min="4" max="4" width="7.28515625" style="3" customWidth="1"/>
    <col min="5" max="5" width="20.7109375" style="3" customWidth="1"/>
    <col min="6" max="9" width="10.7109375" style="4" customWidth="1"/>
    <col min="10" max="11" width="9.7109375" style="4" customWidth="1"/>
    <col min="12" max="15" width="9.7109375" style="9" customWidth="1"/>
    <col min="16" max="20" width="9.7109375" style="2" customWidth="1"/>
    <col min="21" max="21" width="10.42578125" style="2" bestFit="1" customWidth="1"/>
    <col min="22" max="22" width="23.28515625" style="2" bestFit="1" customWidth="1"/>
    <col min="23" max="23" width="1" customWidth="1"/>
  </cols>
  <sheetData>
    <row r="1" spans="1:23" ht="12.75" x14ac:dyDescent="0.2">
      <c r="A1" s="12"/>
      <c r="B1" s="12"/>
      <c r="C1" s="10"/>
      <c r="D1" s="5"/>
      <c r="E1" s="5"/>
      <c r="F1" s="5"/>
      <c r="G1" s="5"/>
      <c r="H1" s="5"/>
      <c r="I1" s="5"/>
      <c r="J1" s="5"/>
      <c r="K1" s="5"/>
      <c r="L1" s="7"/>
      <c r="M1" s="7"/>
      <c r="N1" s="7"/>
      <c r="O1" s="7"/>
      <c r="P1" s="5"/>
      <c r="Q1" s="5"/>
      <c r="R1" s="5"/>
      <c r="S1" s="5"/>
      <c r="T1" s="14"/>
      <c r="U1" s="14"/>
      <c r="V1" s="14"/>
      <c r="W1" s="14"/>
    </row>
    <row r="2" spans="1:23" ht="43.5" customHeight="1" x14ac:dyDescent="0.2">
      <c r="A2" s="12"/>
      <c r="B2" s="262"/>
      <c r="C2" s="262"/>
      <c r="D2" s="262"/>
      <c r="E2" s="263" t="s">
        <v>79</v>
      </c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62"/>
      <c r="U2" s="14"/>
      <c r="V2" s="14"/>
      <c r="W2" s="14"/>
    </row>
    <row r="3" spans="1:23" ht="12.75" x14ac:dyDescent="0.2">
      <c r="A3" s="12"/>
      <c r="B3" s="12"/>
      <c r="C3" s="10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5"/>
      <c r="Q3" s="14"/>
      <c r="R3" s="14"/>
      <c r="S3" s="14"/>
      <c r="T3" s="14"/>
      <c r="U3" s="14"/>
      <c r="V3" s="14"/>
      <c r="W3" s="14"/>
    </row>
    <row r="4" spans="1:23" s="2" customFormat="1" ht="12.75" x14ac:dyDescent="0.2">
      <c r="A4" s="32"/>
      <c r="B4" s="25"/>
      <c r="C4" s="32"/>
      <c r="D4" s="25"/>
      <c r="E4" s="32"/>
      <c r="F4" s="25"/>
      <c r="G4" s="32"/>
      <c r="H4" s="32"/>
      <c r="I4" s="25"/>
      <c r="J4" s="32"/>
      <c r="K4" s="25"/>
      <c r="L4" s="32"/>
      <c r="M4" s="25"/>
      <c r="N4" s="32"/>
      <c r="O4" s="25"/>
      <c r="P4" s="32"/>
      <c r="Q4" s="25"/>
      <c r="R4" s="32"/>
      <c r="S4" s="25"/>
      <c r="T4" s="25"/>
      <c r="U4" s="32"/>
      <c r="V4" s="81"/>
      <c r="W4" s="32"/>
    </row>
    <row r="5" spans="1:23" s="2" customFormat="1" ht="12.7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2" customFormat="1" ht="18" customHeight="1" x14ac:dyDescent="0.2">
      <c r="A6" s="12"/>
      <c r="B6" s="264">
        <v>44898</v>
      </c>
      <c r="C6" s="265" t="s">
        <v>23</v>
      </c>
      <c r="D6" s="259" t="s">
        <v>56</v>
      </c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14"/>
      <c r="R6" s="14"/>
      <c r="S6" s="14"/>
      <c r="T6" s="14"/>
      <c r="U6" s="5"/>
      <c r="V6" s="5"/>
      <c r="W6" s="5"/>
    </row>
    <row r="7" spans="1:23" s="2" customFormat="1" ht="18" customHeight="1" x14ac:dyDescent="0.2">
      <c r="A7" s="12"/>
      <c r="B7" s="264"/>
      <c r="C7" s="265"/>
      <c r="D7" s="230" t="s">
        <v>1</v>
      </c>
      <c r="E7" s="219" t="s">
        <v>10</v>
      </c>
      <c r="F7" s="231" t="s">
        <v>36</v>
      </c>
      <c r="G7" s="231"/>
      <c r="H7" s="219" t="s">
        <v>4</v>
      </c>
      <c r="I7" s="219"/>
      <c r="J7" s="198" t="s">
        <v>0</v>
      </c>
      <c r="K7" s="198"/>
      <c r="L7" s="231" t="s">
        <v>7</v>
      </c>
      <c r="M7" s="231"/>
      <c r="N7" s="266" t="s">
        <v>2</v>
      </c>
      <c r="O7" s="216" t="s">
        <v>49</v>
      </c>
      <c r="P7" s="216"/>
      <c r="Q7" s="236" t="s">
        <v>44</v>
      </c>
      <c r="R7" s="14"/>
      <c r="S7" s="14"/>
      <c r="T7" s="14"/>
      <c r="U7" s="5"/>
      <c r="V7" s="5"/>
      <c r="W7" s="5"/>
    </row>
    <row r="8" spans="1:23" s="2" customFormat="1" ht="18" customHeight="1" x14ac:dyDescent="0.2">
      <c r="A8" s="12"/>
      <c r="B8" s="264"/>
      <c r="C8" s="265"/>
      <c r="D8" s="230"/>
      <c r="E8" s="219"/>
      <c r="F8" s="231"/>
      <c r="G8" s="231"/>
      <c r="H8" s="219"/>
      <c r="I8" s="219"/>
      <c r="J8" s="198"/>
      <c r="K8" s="198"/>
      <c r="L8" s="231"/>
      <c r="M8" s="231"/>
      <c r="N8" s="266"/>
      <c r="O8" s="64" t="s">
        <v>47</v>
      </c>
      <c r="P8" s="64" t="s">
        <v>48</v>
      </c>
      <c r="Q8" s="236"/>
      <c r="R8" s="14"/>
      <c r="S8" s="14"/>
      <c r="T8" s="14"/>
      <c r="U8" s="5"/>
      <c r="V8" s="5"/>
      <c r="W8" s="5"/>
    </row>
    <row r="9" spans="1:23" s="2" customFormat="1" ht="18" customHeight="1" x14ac:dyDescent="0.2">
      <c r="A9" s="12"/>
      <c r="B9" s="264"/>
      <c r="C9" s="26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4"/>
      <c r="U9" s="5"/>
      <c r="V9" s="5"/>
      <c r="W9" s="5"/>
    </row>
    <row r="10" spans="1:23" s="2" customFormat="1" ht="18" customHeight="1" x14ac:dyDescent="0.2">
      <c r="A10" s="12"/>
      <c r="B10" s="264"/>
      <c r="C10" s="265"/>
      <c r="D10" s="259" t="s">
        <v>57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8" t="s">
        <v>43</v>
      </c>
      <c r="U10" s="82"/>
      <c r="V10" s="82"/>
      <c r="W10" s="12"/>
    </row>
    <row r="11" spans="1:23" s="2" customFormat="1" ht="18" customHeight="1" x14ac:dyDescent="0.2">
      <c r="A11" s="12"/>
      <c r="B11" s="264"/>
      <c r="C11" s="265"/>
      <c r="D11" s="230" t="s">
        <v>1</v>
      </c>
      <c r="E11" s="219" t="s">
        <v>10</v>
      </c>
      <c r="F11" s="260" t="s">
        <v>27</v>
      </c>
      <c r="G11" s="222" t="s">
        <v>14</v>
      </c>
      <c r="H11" s="223" t="s">
        <v>11</v>
      </c>
      <c r="I11" s="224"/>
      <c r="J11" s="224"/>
      <c r="K11" s="224"/>
      <c r="L11" s="224"/>
      <c r="M11" s="224"/>
      <c r="N11" s="223" t="s">
        <v>12</v>
      </c>
      <c r="O11" s="224"/>
      <c r="P11" s="224"/>
      <c r="Q11" s="224"/>
      <c r="R11" s="224"/>
      <c r="S11" s="224"/>
      <c r="T11" s="258"/>
      <c r="U11" s="215" t="s">
        <v>7</v>
      </c>
      <c r="V11" s="215" t="s">
        <v>83</v>
      </c>
      <c r="W11" s="12"/>
    </row>
    <row r="12" spans="1:23" s="2" customFormat="1" ht="18" customHeight="1" x14ac:dyDescent="0.2">
      <c r="A12" s="12"/>
      <c r="B12" s="264"/>
      <c r="C12" s="265"/>
      <c r="D12" s="230"/>
      <c r="E12" s="219"/>
      <c r="F12" s="261"/>
      <c r="G12" s="222"/>
      <c r="H12" s="55" t="s">
        <v>46</v>
      </c>
      <c r="I12" s="26" t="s">
        <v>13</v>
      </c>
      <c r="J12" s="20">
        <v>1</v>
      </c>
      <c r="K12" s="17">
        <v>2</v>
      </c>
      <c r="L12" s="18">
        <v>3</v>
      </c>
      <c r="M12" s="19">
        <v>4</v>
      </c>
      <c r="N12" s="55" t="s">
        <v>46</v>
      </c>
      <c r="O12" s="26" t="s">
        <v>13</v>
      </c>
      <c r="P12" s="20">
        <v>1</v>
      </c>
      <c r="Q12" s="17">
        <v>2</v>
      </c>
      <c r="R12" s="18">
        <v>3</v>
      </c>
      <c r="S12" s="19">
        <v>4</v>
      </c>
      <c r="T12" s="258"/>
      <c r="U12" s="216"/>
      <c r="V12" s="216"/>
      <c r="W12" s="12"/>
    </row>
    <row r="13" spans="1:23" s="2" customFormat="1" ht="18" customHeight="1" x14ac:dyDescent="0.2">
      <c r="A13" s="12"/>
      <c r="B13" s="264"/>
      <c r="C13" s="265"/>
      <c r="D13" s="63">
        <v>1</v>
      </c>
      <c r="E13" s="1"/>
      <c r="F13" s="27">
        <v>20</v>
      </c>
      <c r="G13" s="59">
        <f t="shared" ref="G13:G29" si="0">I13+O13-T13</f>
        <v>0</v>
      </c>
      <c r="H13" s="55"/>
      <c r="I13" s="50"/>
      <c r="J13" s="31"/>
      <c r="K13" s="31"/>
      <c r="L13" s="31"/>
      <c r="M13" s="31"/>
      <c r="N13" s="55"/>
      <c r="O13" s="50"/>
      <c r="P13" s="65"/>
      <c r="Q13" s="31"/>
      <c r="R13" s="65"/>
      <c r="S13" s="65"/>
      <c r="T13" s="45"/>
      <c r="U13" s="83"/>
      <c r="V13" s="83"/>
      <c r="W13" s="12"/>
    </row>
    <row r="14" spans="1:23" s="2" customFormat="1" ht="18" customHeight="1" x14ac:dyDescent="0.2">
      <c r="A14" s="12"/>
      <c r="B14" s="264"/>
      <c r="C14" s="265"/>
      <c r="D14" s="63">
        <v>2</v>
      </c>
      <c r="E14" s="1"/>
      <c r="F14" s="27">
        <v>18</v>
      </c>
      <c r="G14" s="59">
        <f t="shared" si="0"/>
        <v>0</v>
      </c>
      <c r="H14" s="55"/>
      <c r="I14" s="50"/>
      <c r="J14" s="31"/>
      <c r="K14" s="31"/>
      <c r="L14" s="65"/>
      <c r="M14" s="31"/>
      <c r="N14" s="55"/>
      <c r="O14" s="50"/>
      <c r="P14" s="31"/>
      <c r="Q14" s="31"/>
      <c r="R14" s="31"/>
      <c r="S14" s="31"/>
      <c r="T14" s="45"/>
      <c r="U14" s="83"/>
      <c r="V14" s="83"/>
      <c r="W14" s="12"/>
    </row>
    <row r="15" spans="1:23" s="2" customFormat="1" ht="18" customHeight="1" x14ac:dyDescent="0.2">
      <c r="A15" s="12"/>
      <c r="B15" s="264"/>
      <c r="C15" s="265"/>
      <c r="D15" s="63">
        <v>3</v>
      </c>
      <c r="E15" s="1"/>
      <c r="F15" s="27">
        <v>16</v>
      </c>
      <c r="G15" s="59">
        <f t="shared" si="0"/>
        <v>0</v>
      </c>
      <c r="H15" s="55"/>
      <c r="I15" s="50"/>
      <c r="J15" s="31"/>
      <c r="K15" s="65"/>
      <c r="L15" s="31"/>
      <c r="M15" s="31"/>
      <c r="N15" s="55"/>
      <c r="O15" s="50"/>
      <c r="P15" s="31"/>
      <c r="Q15" s="31"/>
      <c r="R15" s="31"/>
      <c r="S15" s="31"/>
      <c r="T15" s="45"/>
      <c r="U15" s="83"/>
      <c r="V15" s="83"/>
      <c r="W15" s="12"/>
    </row>
    <row r="16" spans="1:23" s="2" customFormat="1" ht="18" customHeight="1" x14ac:dyDescent="0.2">
      <c r="A16" s="12"/>
      <c r="B16" s="264"/>
      <c r="C16" s="265"/>
      <c r="D16" s="63">
        <v>4</v>
      </c>
      <c r="E16" s="1"/>
      <c r="F16" s="27">
        <v>15</v>
      </c>
      <c r="G16" s="59">
        <f t="shared" si="0"/>
        <v>0</v>
      </c>
      <c r="H16" s="55"/>
      <c r="I16" s="50"/>
      <c r="J16" s="31"/>
      <c r="K16" s="65"/>
      <c r="L16" s="65"/>
      <c r="M16" s="31"/>
      <c r="N16" s="55"/>
      <c r="O16" s="50"/>
      <c r="P16" s="31"/>
      <c r="Q16" s="31"/>
      <c r="R16" s="31"/>
      <c r="S16" s="31"/>
      <c r="T16" s="45"/>
      <c r="U16" s="83"/>
      <c r="V16" s="83"/>
      <c r="W16" s="12"/>
    </row>
    <row r="17" spans="1:23" s="2" customFormat="1" ht="18" customHeight="1" x14ac:dyDescent="0.2">
      <c r="A17" s="12"/>
      <c r="B17" s="264"/>
      <c r="C17" s="265"/>
      <c r="D17" s="63">
        <v>5</v>
      </c>
      <c r="E17" s="1"/>
      <c r="F17" s="27">
        <v>14</v>
      </c>
      <c r="G17" s="59">
        <f t="shared" si="0"/>
        <v>0</v>
      </c>
      <c r="H17" s="55"/>
      <c r="I17" s="50"/>
      <c r="J17" s="31"/>
      <c r="K17" s="31"/>
      <c r="L17" s="31"/>
      <c r="M17" s="31"/>
      <c r="N17" s="55"/>
      <c r="O17" s="50"/>
      <c r="P17" s="31"/>
      <c r="Q17" s="31"/>
      <c r="R17" s="31"/>
      <c r="S17" s="31"/>
      <c r="T17" s="45"/>
      <c r="U17" s="83"/>
      <c r="V17" s="83"/>
      <c r="W17" s="12"/>
    </row>
    <row r="18" spans="1:23" s="2" customFormat="1" ht="18" customHeight="1" x14ac:dyDescent="0.2">
      <c r="A18" s="12"/>
      <c r="B18" s="264"/>
      <c r="C18" s="265"/>
      <c r="D18" s="63">
        <v>6</v>
      </c>
      <c r="E18" s="1"/>
      <c r="F18" s="27">
        <v>13</v>
      </c>
      <c r="G18" s="59">
        <f t="shared" si="0"/>
        <v>0</v>
      </c>
      <c r="H18" s="55"/>
      <c r="I18" s="23"/>
      <c r="J18" s="31"/>
      <c r="K18" s="31"/>
      <c r="L18" s="31"/>
      <c r="M18" s="31"/>
      <c r="N18" s="55"/>
      <c r="O18" s="50"/>
      <c r="P18" s="31"/>
      <c r="Q18" s="31"/>
      <c r="R18" s="31"/>
      <c r="S18" s="31"/>
      <c r="T18" s="45"/>
      <c r="U18" s="83"/>
      <c r="V18" s="83"/>
      <c r="W18" s="12"/>
    </row>
    <row r="19" spans="1:23" s="2" customFormat="1" ht="18" customHeight="1" x14ac:dyDescent="0.2">
      <c r="A19" s="12"/>
      <c r="B19" s="264"/>
      <c r="C19" s="265"/>
      <c r="D19" s="63">
        <v>7</v>
      </c>
      <c r="E19" s="1"/>
      <c r="F19" s="27">
        <v>12</v>
      </c>
      <c r="G19" s="59">
        <f t="shared" si="0"/>
        <v>0</v>
      </c>
      <c r="H19" s="55"/>
      <c r="I19" s="50"/>
      <c r="J19" s="31"/>
      <c r="K19" s="31"/>
      <c r="L19" s="31"/>
      <c r="M19" s="31"/>
      <c r="N19" s="55"/>
      <c r="O19" s="50"/>
      <c r="P19" s="31"/>
      <c r="Q19" s="31"/>
      <c r="R19" s="31"/>
      <c r="S19" s="31"/>
      <c r="T19" s="45"/>
      <c r="U19" s="83"/>
      <c r="V19" s="83"/>
      <c r="W19" s="12"/>
    </row>
    <row r="20" spans="1:23" s="2" customFormat="1" ht="18" customHeight="1" x14ac:dyDescent="0.2">
      <c r="A20" s="12"/>
      <c r="B20" s="264"/>
      <c r="C20" s="265"/>
      <c r="D20" s="63">
        <v>8</v>
      </c>
      <c r="E20" s="1"/>
      <c r="F20" s="27">
        <v>11</v>
      </c>
      <c r="G20" s="44">
        <f t="shared" si="0"/>
        <v>0</v>
      </c>
      <c r="H20" s="55"/>
      <c r="I20" s="23"/>
      <c r="J20" s="31"/>
      <c r="K20" s="31"/>
      <c r="L20" s="31"/>
      <c r="M20" s="31"/>
      <c r="N20" s="55"/>
      <c r="O20" s="50"/>
      <c r="P20" s="31"/>
      <c r="Q20" s="31"/>
      <c r="R20" s="31"/>
      <c r="S20" s="31"/>
      <c r="T20" s="45"/>
      <c r="U20" s="83"/>
      <c r="V20" s="83"/>
      <c r="W20" s="12"/>
    </row>
    <row r="21" spans="1:23" s="2" customFormat="1" ht="18" customHeight="1" x14ac:dyDescent="0.2">
      <c r="A21" s="12"/>
      <c r="B21" s="264"/>
      <c r="C21" s="265"/>
      <c r="D21" s="63">
        <v>9</v>
      </c>
      <c r="E21" s="1"/>
      <c r="F21" s="27">
        <v>10</v>
      </c>
      <c r="G21" s="44">
        <f t="shared" si="0"/>
        <v>0</v>
      </c>
      <c r="H21" s="55"/>
      <c r="I21" s="23"/>
      <c r="J21" s="31"/>
      <c r="K21" s="31"/>
      <c r="L21" s="31"/>
      <c r="M21" s="31"/>
      <c r="N21" s="55"/>
      <c r="O21" s="50"/>
      <c r="P21" s="31"/>
      <c r="Q21" s="31"/>
      <c r="R21" s="31"/>
      <c r="S21" s="31"/>
      <c r="T21" s="45"/>
      <c r="U21" s="83"/>
      <c r="V21" s="83"/>
      <c r="W21" s="12"/>
    </row>
    <row r="22" spans="1:23" s="2" customFormat="1" ht="18" customHeight="1" x14ac:dyDescent="0.2">
      <c r="A22" s="12"/>
      <c r="B22" s="264"/>
      <c r="C22" s="265"/>
      <c r="D22" s="63">
        <v>10</v>
      </c>
      <c r="E22" s="1"/>
      <c r="F22" s="27">
        <v>9</v>
      </c>
      <c r="G22" s="44">
        <f t="shared" si="0"/>
        <v>0</v>
      </c>
      <c r="H22" s="55"/>
      <c r="I22" s="23"/>
      <c r="J22" s="31"/>
      <c r="K22" s="31"/>
      <c r="L22" s="31"/>
      <c r="M22" s="31"/>
      <c r="N22" s="55"/>
      <c r="O22" s="50"/>
      <c r="P22" s="31"/>
      <c r="Q22" s="31"/>
      <c r="R22" s="31"/>
      <c r="S22" s="31"/>
      <c r="T22" s="45"/>
      <c r="U22" s="83"/>
      <c r="V22" s="83"/>
      <c r="W22" s="12"/>
    </row>
    <row r="23" spans="1:23" s="2" customFormat="1" ht="18" customHeight="1" x14ac:dyDescent="0.2">
      <c r="A23" s="12"/>
      <c r="B23" s="264"/>
      <c r="C23" s="265"/>
      <c r="D23" s="63">
        <v>11</v>
      </c>
      <c r="E23" s="1"/>
      <c r="F23" s="27">
        <v>8</v>
      </c>
      <c r="G23" s="44">
        <f t="shared" si="0"/>
        <v>0</v>
      </c>
      <c r="H23" s="55"/>
      <c r="I23" s="23"/>
      <c r="J23" s="31"/>
      <c r="K23" s="31"/>
      <c r="L23" s="31"/>
      <c r="M23" s="31"/>
      <c r="N23" s="55"/>
      <c r="O23" s="23"/>
      <c r="P23" s="31"/>
      <c r="Q23" s="31"/>
      <c r="R23" s="31"/>
      <c r="S23" s="31"/>
      <c r="T23" s="45"/>
      <c r="U23" s="83"/>
      <c r="V23" s="83"/>
      <c r="W23" s="12"/>
    </row>
    <row r="24" spans="1:23" s="2" customFormat="1" ht="18" customHeight="1" x14ac:dyDescent="0.2">
      <c r="A24" s="12"/>
      <c r="B24" s="264"/>
      <c r="C24" s="265"/>
      <c r="D24" s="63">
        <v>12</v>
      </c>
      <c r="E24" s="1"/>
      <c r="F24" s="27">
        <v>7</v>
      </c>
      <c r="G24" s="44">
        <f t="shared" si="0"/>
        <v>0</v>
      </c>
      <c r="H24" s="55"/>
      <c r="I24" s="50"/>
      <c r="J24" s="31"/>
      <c r="K24" s="31"/>
      <c r="L24" s="31"/>
      <c r="M24" s="31"/>
      <c r="N24" s="55"/>
      <c r="O24" s="23"/>
      <c r="P24" s="31"/>
      <c r="Q24" s="31"/>
      <c r="R24" s="31"/>
      <c r="S24" s="31"/>
      <c r="T24" s="45"/>
      <c r="U24" s="83"/>
      <c r="V24" s="83"/>
      <c r="W24" s="12"/>
    </row>
    <row r="25" spans="1:23" s="2" customFormat="1" ht="18" customHeight="1" x14ac:dyDescent="0.2">
      <c r="A25" s="12"/>
      <c r="B25" s="264"/>
      <c r="C25" s="265"/>
      <c r="D25" s="63">
        <v>13</v>
      </c>
      <c r="E25" s="1"/>
      <c r="F25" s="27">
        <v>6</v>
      </c>
      <c r="G25" s="44">
        <f t="shared" si="0"/>
        <v>0</v>
      </c>
      <c r="H25" s="55"/>
      <c r="I25" s="23"/>
      <c r="J25" s="31"/>
      <c r="K25" s="31"/>
      <c r="L25" s="31"/>
      <c r="M25" s="31"/>
      <c r="N25" s="55"/>
      <c r="O25" s="50"/>
      <c r="P25" s="31"/>
      <c r="Q25" s="31"/>
      <c r="R25" s="31"/>
      <c r="S25" s="31"/>
      <c r="T25" s="45"/>
      <c r="U25" s="83"/>
      <c r="V25" s="83"/>
      <c r="W25" s="12"/>
    </row>
    <row r="26" spans="1:23" s="2" customFormat="1" ht="18" customHeight="1" x14ac:dyDescent="0.2">
      <c r="A26" s="12"/>
      <c r="B26" s="264"/>
      <c r="C26" s="265"/>
      <c r="D26" s="63">
        <v>14</v>
      </c>
      <c r="E26" s="1"/>
      <c r="F26" s="27">
        <v>5</v>
      </c>
      <c r="G26" s="44">
        <f t="shared" si="0"/>
        <v>0</v>
      </c>
      <c r="H26" s="55"/>
      <c r="I26" s="23"/>
      <c r="J26" s="31"/>
      <c r="K26" s="31"/>
      <c r="L26" s="31"/>
      <c r="M26" s="31"/>
      <c r="N26" s="55"/>
      <c r="O26" s="23"/>
      <c r="P26" s="31"/>
      <c r="Q26" s="31"/>
      <c r="R26" s="31"/>
      <c r="S26" s="31"/>
      <c r="T26" s="45"/>
      <c r="U26" s="83"/>
      <c r="V26" s="83"/>
      <c r="W26" s="12"/>
    </row>
    <row r="27" spans="1:23" s="2" customFormat="1" ht="18" customHeight="1" x14ac:dyDescent="0.2">
      <c r="A27" s="12"/>
      <c r="B27" s="264"/>
      <c r="C27" s="265"/>
      <c r="D27" s="63">
        <v>15</v>
      </c>
      <c r="E27" s="1"/>
      <c r="F27" s="27">
        <v>4</v>
      </c>
      <c r="G27" s="44">
        <f t="shared" si="0"/>
        <v>0</v>
      </c>
      <c r="H27" s="55"/>
      <c r="I27" s="23"/>
      <c r="J27" s="31"/>
      <c r="K27" s="31"/>
      <c r="L27" s="31"/>
      <c r="M27" s="31"/>
      <c r="N27" s="55"/>
      <c r="O27" s="23"/>
      <c r="P27" s="31"/>
      <c r="Q27" s="31"/>
      <c r="R27" s="31"/>
      <c r="S27" s="31"/>
      <c r="T27" s="45"/>
      <c r="U27" s="83"/>
      <c r="V27" s="83"/>
      <c r="W27" s="12"/>
    </row>
    <row r="28" spans="1:23" s="2" customFormat="1" ht="18" customHeight="1" x14ac:dyDescent="0.2">
      <c r="A28" s="12"/>
      <c r="B28" s="264"/>
      <c r="C28" s="265"/>
      <c r="D28" s="63">
        <v>16</v>
      </c>
      <c r="E28" s="1"/>
      <c r="F28" s="27">
        <v>3</v>
      </c>
      <c r="G28" s="44">
        <f t="shared" si="0"/>
        <v>0</v>
      </c>
      <c r="H28" s="55"/>
      <c r="I28" s="23"/>
      <c r="J28" s="31"/>
      <c r="K28" s="31"/>
      <c r="L28" s="31"/>
      <c r="M28" s="31"/>
      <c r="N28" s="55"/>
      <c r="O28" s="23"/>
      <c r="P28" s="31"/>
      <c r="Q28" s="31"/>
      <c r="R28" s="31"/>
      <c r="S28" s="31"/>
      <c r="T28" s="45"/>
      <c r="U28" s="83"/>
      <c r="V28" s="83"/>
      <c r="W28" s="12"/>
    </row>
    <row r="29" spans="1:23" s="2" customFormat="1" ht="18" customHeight="1" x14ac:dyDescent="0.2">
      <c r="A29" s="12"/>
      <c r="B29" s="264"/>
      <c r="C29" s="265"/>
      <c r="D29" s="63">
        <v>17</v>
      </c>
      <c r="E29" s="1"/>
      <c r="F29" s="27">
        <v>2</v>
      </c>
      <c r="G29" s="44">
        <f t="shared" si="0"/>
        <v>0</v>
      </c>
      <c r="H29" s="55"/>
      <c r="I29" s="23"/>
      <c r="J29" s="31"/>
      <c r="K29" s="31"/>
      <c r="L29" s="31"/>
      <c r="M29" s="31"/>
      <c r="N29" s="55"/>
      <c r="O29" s="23"/>
      <c r="P29" s="31"/>
      <c r="Q29" s="31"/>
      <c r="R29" s="31"/>
      <c r="S29" s="31"/>
      <c r="T29" s="45"/>
      <c r="U29" s="83"/>
      <c r="V29" s="83"/>
      <c r="W29" s="12"/>
    </row>
    <row r="30" spans="1:23" s="2" customFormat="1" ht="18" customHeight="1" x14ac:dyDescent="0.2">
      <c r="A30" s="12"/>
      <c r="B30" s="264"/>
      <c r="C30" s="12"/>
      <c r="D30" s="12"/>
      <c r="E30" s="5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s="2" customFormat="1" ht="18" customHeight="1" x14ac:dyDescent="0.2">
      <c r="A31" s="12"/>
      <c r="B31" s="264"/>
      <c r="C31" s="32"/>
      <c r="D31" s="25"/>
      <c r="E31" s="32"/>
      <c r="F31" s="25"/>
      <c r="G31" s="32"/>
      <c r="H31" s="25"/>
      <c r="I31" s="32"/>
      <c r="J31" s="25"/>
      <c r="K31" s="32"/>
      <c r="L31" s="25"/>
      <c r="M31" s="32"/>
      <c r="N31" s="32"/>
      <c r="O31" s="25"/>
      <c r="P31" s="32"/>
      <c r="Q31" s="25"/>
      <c r="R31" s="32"/>
      <c r="S31" s="25"/>
      <c r="T31" s="25"/>
      <c r="U31" s="12"/>
      <c r="V31" s="12"/>
      <c r="W31" s="12"/>
    </row>
    <row r="32" spans="1:23" s="2" customFormat="1" ht="18" customHeight="1" x14ac:dyDescent="0.2">
      <c r="A32" s="12"/>
      <c r="B32" s="26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2"/>
      <c r="V32" s="12"/>
      <c r="W32" s="12"/>
    </row>
    <row r="33" spans="1:23" s="2" customFormat="1" ht="18" customHeight="1" x14ac:dyDescent="0.2">
      <c r="A33" s="12"/>
      <c r="B33" s="264"/>
      <c r="C33" s="265" t="s">
        <v>25</v>
      </c>
      <c r="D33" s="259" t="s">
        <v>56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67"/>
      <c r="P33" s="14"/>
      <c r="Q33" s="14"/>
      <c r="R33" s="14"/>
      <c r="S33" s="14"/>
      <c r="T33" s="14"/>
      <c r="U33" s="5"/>
      <c r="V33" s="5"/>
      <c r="W33" s="12"/>
    </row>
    <row r="34" spans="1:23" s="2" customFormat="1" ht="18" customHeight="1" x14ac:dyDescent="0.2">
      <c r="A34" s="12"/>
      <c r="B34" s="264"/>
      <c r="C34" s="265"/>
      <c r="D34" s="196" t="s">
        <v>1</v>
      </c>
      <c r="E34" s="219" t="s">
        <v>10</v>
      </c>
      <c r="F34" s="219" t="s">
        <v>41</v>
      </c>
      <c r="G34" s="219"/>
      <c r="H34" s="219" t="s">
        <v>4</v>
      </c>
      <c r="I34" s="219"/>
      <c r="J34" s="198" t="s">
        <v>0</v>
      </c>
      <c r="K34" s="198"/>
      <c r="L34" s="231" t="s">
        <v>7</v>
      </c>
      <c r="M34" s="231"/>
      <c r="N34" s="266" t="s">
        <v>2</v>
      </c>
      <c r="O34" s="216" t="s">
        <v>49</v>
      </c>
      <c r="P34" s="216"/>
      <c r="Q34" s="236" t="s">
        <v>44</v>
      </c>
      <c r="R34" s="14"/>
      <c r="S34" s="14"/>
      <c r="T34" s="14"/>
      <c r="U34" s="5"/>
      <c r="V34" s="5"/>
      <c r="W34" s="12"/>
    </row>
    <row r="35" spans="1:23" s="2" customFormat="1" ht="18" customHeight="1" x14ac:dyDescent="0.2">
      <c r="A35" s="12"/>
      <c r="B35" s="264"/>
      <c r="C35" s="265"/>
      <c r="D35" s="196"/>
      <c r="E35" s="219"/>
      <c r="F35" s="219"/>
      <c r="G35" s="219"/>
      <c r="H35" s="219"/>
      <c r="I35" s="219"/>
      <c r="J35" s="198"/>
      <c r="K35" s="198"/>
      <c r="L35" s="231"/>
      <c r="M35" s="231"/>
      <c r="N35" s="266"/>
      <c r="O35" s="64" t="s">
        <v>47</v>
      </c>
      <c r="P35" s="64" t="s">
        <v>48</v>
      </c>
      <c r="Q35" s="236"/>
      <c r="R35" s="14"/>
      <c r="S35" s="14"/>
      <c r="T35" s="14"/>
      <c r="U35" s="5"/>
      <c r="V35" s="5"/>
      <c r="W35" s="12"/>
    </row>
    <row r="36" spans="1:23" s="2" customFormat="1" ht="18" customHeight="1" x14ac:dyDescent="0.2">
      <c r="A36" s="5"/>
      <c r="B36" s="264"/>
      <c r="C36" s="26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2"/>
    </row>
    <row r="37" spans="1:23" s="2" customFormat="1" ht="18" customHeight="1" x14ac:dyDescent="0.2">
      <c r="A37" s="12"/>
      <c r="B37" s="264"/>
      <c r="C37" s="265"/>
      <c r="D37" s="259" t="s">
        <v>17</v>
      </c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8" t="s">
        <v>43</v>
      </c>
      <c r="U37" s="82"/>
      <c r="V37" s="82"/>
      <c r="W37" s="12"/>
    </row>
    <row r="38" spans="1:23" s="2" customFormat="1" ht="18" customHeight="1" x14ac:dyDescent="0.2">
      <c r="A38" s="12"/>
      <c r="B38" s="264"/>
      <c r="C38" s="265"/>
      <c r="D38" s="196" t="s">
        <v>1</v>
      </c>
      <c r="E38" s="219" t="s">
        <v>10</v>
      </c>
      <c r="F38" s="260" t="s">
        <v>3</v>
      </c>
      <c r="G38" s="222" t="s">
        <v>14</v>
      </c>
      <c r="H38" s="223" t="s">
        <v>11</v>
      </c>
      <c r="I38" s="224"/>
      <c r="J38" s="224"/>
      <c r="K38" s="224"/>
      <c r="L38" s="224"/>
      <c r="M38" s="224"/>
      <c r="N38" s="223" t="s">
        <v>12</v>
      </c>
      <c r="O38" s="224"/>
      <c r="P38" s="224"/>
      <c r="Q38" s="224"/>
      <c r="R38" s="224"/>
      <c r="S38" s="224"/>
      <c r="T38" s="258"/>
      <c r="U38" s="215" t="s">
        <v>7</v>
      </c>
      <c r="V38" s="215" t="s">
        <v>83</v>
      </c>
      <c r="W38" s="12"/>
    </row>
    <row r="39" spans="1:23" s="2" customFormat="1" ht="18" customHeight="1" x14ac:dyDescent="0.2">
      <c r="A39" s="12"/>
      <c r="B39" s="264"/>
      <c r="C39" s="265"/>
      <c r="D39" s="196"/>
      <c r="E39" s="219"/>
      <c r="F39" s="261"/>
      <c r="G39" s="222"/>
      <c r="H39" s="55" t="s">
        <v>46</v>
      </c>
      <c r="I39" s="26" t="s">
        <v>13</v>
      </c>
      <c r="J39" s="20">
        <v>1</v>
      </c>
      <c r="K39" s="17">
        <v>2</v>
      </c>
      <c r="L39" s="18">
        <v>3</v>
      </c>
      <c r="M39" s="19">
        <v>4</v>
      </c>
      <c r="N39" s="55" t="s">
        <v>46</v>
      </c>
      <c r="O39" s="26" t="s">
        <v>13</v>
      </c>
      <c r="P39" s="20">
        <v>1</v>
      </c>
      <c r="Q39" s="17">
        <v>2</v>
      </c>
      <c r="R39" s="18">
        <v>3</v>
      </c>
      <c r="S39" s="19">
        <v>4</v>
      </c>
      <c r="T39" s="258"/>
      <c r="U39" s="216"/>
      <c r="V39" s="216"/>
      <c r="W39" s="12"/>
    </row>
    <row r="40" spans="1:23" s="2" customFormat="1" ht="18" customHeight="1" x14ac:dyDescent="0.2">
      <c r="A40" s="12"/>
      <c r="B40" s="264"/>
      <c r="C40" s="265"/>
      <c r="D40" s="63">
        <v>1</v>
      </c>
      <c r="E40" s="1"/>
      <c r="F40" s="27">
        <v>20</v>
      </c>
      <c r="G40" s="59">
        <f t="shared" ref="G40:G56" si="1">I40+O40-T40</f>
        <v>0</v>
      </c>
      <c r="H40" s="55"/>
      <c r="I40" s="50"/>
      <c r="J40" s="31"/>
      <c r="K40" s="31"/>
      <c r="L40" s="31"/>
      <c r="M40" s="31"/>
      <c r="N40" s="55"/>
      <c r="O40" s="50"/>
      <c r="P40" s="31"/>
      <c r="Q40" s="31"/>
      <c r="R40" s="31"/>
      <c r="S40" s="31"/>
      <c r="T40" s="45"/>
      <c r="U40" s="83"/>
      <c r="V40" s="83"/>
      <c r="W40" s="12"/>
    </row>
    <row r="41" spans="1:23" s="2" customFormat="1" ht="18" customHeight="1" x14ac:dyDescent="0.2">
      <c r="A41" s="12"/>
      <c r="B41" s="264"/>
      <c r="C41" s="265"/>
      <c r="D41" s="63">
        <v>2</v>
      </c>
      <c r="E41" s="1"/>
      <c r="F41" s="27">
        <v>18</v>
      </c>
      <c r="G41" s="59">
        <f t="shared" si="1"/>
        <v>0</v>
      </c>
      <c r="H41" s="55"/>
      <c r="I41" s="50"/>
      <c r="J41" s="65"/>
      <c r="K41" s="65"/>
      <c r="L41" s="31"/>
      <c r="M41" s="31"/>
      <c r="N41" s="55"/>
      <c r="O41" s="50"/>
      <c r="P41" s="31"/>
      <c r="Q41" s="31"/>
      <c r="R41" s="31"/>
      <c r="S41" s="31"/>
      <c r="T41" s="45"/>
      <c r="U41" s="83"/>
      <c r="V41" s="83"/>
      <c r="W41" s="12"/>
    </row>
    <row r="42" spans="1:23" s="2" customFormat="1" ht="18" customHeight="1" x14ac:dyDescent="0.2">
      <c r="A42" s="12"/>
      <c r="B42" s="264"/>
      <c r="C42" s="265"/>
      <c r="D42" s="63">
        <v>3</v>
      </c>
      <c r="E42" s="1"/>
      <c r="F42" s="27">
        <v>16</v>
      </c>
      <c r="G42" s="59">
        <f t="shared" si="1"/>
        <v>0</v>
      </c>
      <c r="H42" s="55"/>
      <c r="I42" s="50"/>
      <c r="J42" s="31"/>
      <c r="K42" s="31"/>
      <c r="L42" s="31"/>
      <c r="M42" s="31"/>
      <c r="N42" s="55"/>
      <c r="O42" s="50"/>
      <c r="P42" s="31"/>
      <c r="Q42" s="65"/>
      <c r="R42" s="65"/>
      <c r="S42" s="31"/>
      <c r="T42" s="45"/>
      <c r="U42" s="83"/>
      <c r="V42" s="83"/>
      <c r="W42" s="12"/>
    </row>
    <row r="43" spans="1:23" s="2" customFormat="1" ht="18" customHeight="1" x14ac:dyDescent="0.2">
      <c r="A43" s="12"/>
      <c r="B43" s="264"/>
      <c r="C43" s="265"/>
      <c r="D43" s="63">
        <v>4</v>
      </c>
      <c r="E43" s="1"/>
      <c r="F43" s="27">
        <v>15</v>
      </c>
      <c r="G43" s="59">
        <f t="shared" si="1"/>
        <v>0</v>
      </c>
      <c r="H43" s="55"/>
      <c r="I43" s="50"/>
      <c r="J43" s="31"/>
      <c r="K43" s="31"/>
      <c r="L43" s="31"/>
      <c r="M43" s="31"/>
      <c r="N43" s="55"/>
      <c r="O43" s="50"/>
      <c r="P43" s="65"/>
      <c r="Q43" s="65"/>
      <c r="R43" s="31"/>
      <c r="S43" s="31"/>
      <c r="T43" s="45"/>
      <c r="U43" s="83"/>
      <c r="V43" s="83"/>
      <c r="W43" s="12"/>
    </row>
    <row r="44" spans="1:23" s="2" customFormat="1" ht="18" customHeight="1" x14ac:dyDescent="0.2">
      <c r="A44" s="12"/>
      <c r="B44" s="264"/>
      <c r="C44" s="265"/>
      <c r="D44" s="63">
        <v>5</v>
      </c>
      <c r="E44" s="1"/>
      <c r="F44" s="27">
        <v>14</v>
      </c>
      <c r="G44" s="59">
        <f t="shared" si="1"/>
        <v>0</v>
      </c>
      <c r="H44" s="55"/>
      <c r="I44" s="50"/>
      <c r="J44" s="31"/>
      <c r="K44" s="65"/>
      <c r="L44" s="31"/>
      <c r="M44" s="31"/>
      <c r="N44" s="55"/>
      <c r="O44" s="50"/>
      <c r="P44" s="31"/>
      <c r="Q44" s="65"/>
      <c r="R44" s="65"/>
      <c r="S44" s="31"/>
      <c r="T44" s="45"/>
      <c r="U44" s="83"/>
      <c r="V44" s="83"/>
      <c r="W44" s="12"/>
    </row>
    <row r="45" spans="1:23" s="2" customFormat="1" ht="18" customHeight="1" x14ac:dyDescent="0.2">
      <c r="A45" s="12"/>
      <c r="B45" s="264"/>
      <c r="C45" s="265"/>
      <c r="D45" s="63">
        <v>6</v>
      </c>
      <c r="E45" s="1"/>
      <c r="F45" s="27">
        <v>13</v>
      </c>
      <c r="G45" s="59">
        <f t="shared" si="1"/>
        <v>0</v>
      </c>
      <c r="H45" s="55"/>
      <c r="I45" s="50"/>
      <c r="J45" s="31"/>
      <c r="K45" s="31"/>
      <c r="L45" s="31"/>
      <c r="M45" s="31"/>
      <c r="N45" s="55"/>
      <c r="O45" s="50"/>
      <c r="P45" s="31"/>
      <c r="Q45" s="31"/>
      <c r="R45" s="31"/>
      <c r="S45" s="31"/>
      <c r="T45" s="45"/>
      <c r="U45" s="83"/>
      <c r="V45" s="83"/>
      <c r="W45" s="12"/>
    </row>
    <row r="46" spans="1:23" s="2" customFormat="1" ht="18" customHeight="1" x14ac:dyDescent="0.2">
      <c r="A46" s="12"/>
      <c r="B46" s="264"/>
      <c r="C46" s="265"/>
      <c r="D46" s="63">
        <v>7</v>
      </c>
      <c r="E46" s="1"/>
      <c r="F46" s="27">
        <v>12</v>
      </c>
      <c r="G46" s="59">
        <f t="shared" si="1"/>
        <v>0</v>
      </c>
      <c r="H46" s="55"/>
      <c r="I46" s="50"/>
      <c r="J46" s="31"/>
      <c r="K46" s="31"/>
      <c r="L46" s="31"/>
      <c r="M46" s="31"/>
      <c r="N46" s="55"/>
      <c r="O46" s="50"/>
      <c r="P46" s="31"/>
      <c r="Q46" s="31"/>
      <c r="R46" s="31"/>
      <c r="S46" s="31"/>
      <c r="T46" s="45"/>
      <c r="U46" s="83"/>
      <c r="V46" s="83"/>
      <c r="W46" s="12"/>
    </row>
    <row r="47" spans="1:23" s="2" customFormat="1" ht="18" customHeight="1" x14ac:dyDescent="0.2">
      <c r="A47" s="12"/>
      <c r="B47" s="264"/>
      <c r="C47" s="265"/>
      <c r="D47" s="63">
        <v>8</v>
      </c>
      <c r="E47" s="1"/>
      <c r="F47" s="27">
        <v>11</v>
      </c>
      <c r="G47" s="59">
        <f t="shared" si="1"/>
        <v>0</v>
      </c>
      <c r="H47" s="55"/>
      <c r="I47" s="50"/>
      <c r="J47" s="31"/>
      <c r="K47" s="31"/>
      <c r="L47" s="31"/>
      <c r="M47" s="31"/>
      <c r="N47" s="55"/>
      <c r="O47" s="50"/>
      <c r="P47" s="31"/>
      <c r="Q47" s="31"/>
      <c r="R47" s="31"/>
      <c r="S47" s="31"/>
      <c r="T47" s="45"/>
      <c r="U47" s="83"/>
      <c r="V47" s="83"/>
      <c r="W47" s="12"/>
    </row>
    <row r="48" spans="1:23" s="2" customFormat="1" ht="18" customHeight="1" x14ac:dyDescent="0.2">
      <c r="A48" s="12"/>
      <c r="B48" s="264"/>
      <c r="C48" s="265"/>
      <c r="D48" s="63">
        <v>9</v>
      </c>
      <c r="E48" s="1"/>
      <c r="F48" s="27">
        <v>10</v>
      </c>
      <c r="G48" s="59">
        <f t="shared" si="1"/>
        <v>0</v>
      </c>
      <c r="H48" s="55"/>
      <c r="I48" s="50"/>
      <c r="J48" s="31"/>
      <c r="K48" s="31"/>
      <c r="L48" s="31"/>
      <c r="M48" s="31"/>
      <c r="N48" s="55"/>
      <c r="O48" s="50"/>
      <c r="P48" s="31"/>
      <c r="Q48" s="31"/>
      <c r="R48" s="31"/>
      <c r="S48" s="31"/>
      <c r="T48" s="45"/>
      <c r="U48" s="83"/>
      <c r="V48" s="83"/>
      <c r="W48" s="12"/>
    </row>
    <row r="49" spans="1:23" s="2" customFormat="1" ht="18" customHeight="1" x14ac:dyDescent="0.2">
      <c r="A49" s="12"/>
      <c r="B49" s="264"/>
      <c r="C49" s="265"/>
      <c r="D49" s="63">
        <v>10</v>
      </c>
      <c r="E49" s="1"/>
      <c r="F49" s="27">
        <v>9</v>
      </c>
      <c r="G49" s="44">
        <f t="shared" si="1"/>
        <v>0</v>
      </c>
      <c r="H49" s="55"/>
      <c r="I49" s="50"/>
      <c r="J49" s="31"/>
      <c r="K49" s="31"/>
      <c r="L49" s="31"/>
      <c r="M49" s="31"/>
      <c r="N49" s="55"/>
      <c r="O49" s="23"/>
      <c r="P49" s="31"/>
      <c r="Q49" s="31"/>
      <c r="R49" s="31"/>
      <c r="S49" s="31"/>
      <c r="T49" s="45"/>
      <c r="U49" s="83"/>
      <c r="V49" s="83"/>
      <c r="W49" s="12"/>
    </row>
    <row r="50" spans="1:23" s="2" customFormat="1" ht="18" customHeight="1" x14ac:dyDescent="0.2">
      <c r="A50" s="12"/>
      <c r="B50" s="264"/>
      <c r="C50" s="265"/>
      <c r="D50" s="63">
        <v>11</v>
      </c>
      <c r="E50" s="1"/>
      <c r="F50" s="27">
        <v>8</v>
      </c>
      <c r="G50" s="44">
        <f t="shared" si="1"/>
        <v>0</v>
      </c>
      <c r="H50" s="55"/>
      <c r="I50" s="23"/>
      <c r="J50" s="31"/>
      <c r="K50" s="31"/>
      <c r="L50" s="31"/>
      <c r="M50" s="31"/>
      <c r="N50" s="55"/>
      <c r="O50" s="50"/>
      <c r="P50" s="31"/>
      <c r="Q50" s="31"/>
      <c r="R50" s="31"/>
      <c r="S50" s="31"/>
      <c r="T50" s="45"/>
      <c r="U50" s="83"/>
      <c r="V50" s="83"/>
      <c r="W50" s="12"/>
    </row>
    <row r="51" spans="1:23" s="2" customFormat="1" ht="18" customHeight="1" x14ac:dyDescent="0.2">
      <c r="A51" s="12"/>
      <c r="B51" s="264"/>
      <c r="C51" s="265"/>
      <c r="D51" s="63">
        <v>12</v>
      </c>
      <c r="E51" s="1"/>
      <c r="F51" s="27">
        <v>7</v>
      </c>
      <c r="G51" s="24">
        <f t="shared" si="1"/>
        <v>0</v>
      </c>
      <c r="H51" s="55"/>
      <c r="I51" s="50"/>
      <c r="J51" s="31"/>
      <c r="K51" s="31"/>
      <c r="L51" s="31"/>
      <c r="M51" s="31"/>
      <c r="N51" s="55"/>
      <c r="O51" s="23"/>
      <c r="P51" s="31"/>
      <c r="Q51" s="31"/>
      <c r="R51" s="31"/>
      <c r="S51" s="31"/>
      <c r="T51" s="45"/>
      <c r="U51" s="83"/>
      <c r="V51" s="83"/>
      <c r="W51" s="12"/>
    </row>
    <row r="52" spans="1:23" s="2" customFormat="1" ht="18" customHeight="1" x14ac:dyDescent="0.2">
      <c r="A52" s="12"/>
      <c r="B52" s="264"/>
      <c r="C52" s="265"/>
      <c r="D52" s="63">
        <v>13</v>
      </c>
      <c r="E52" s="1"/>
      <c r="F52" s="27">
        <v>6</v>
      </c>
      <c r="G52" s="24">
        <f t="shared" si="1"/>
        <v>0</v>
      </c>
      <c r="H52" s="55"/>
      <c r="I52" s="23"/>
      <c r="J52" s="31"/>
      <c r="K52" s="31"/>
      <c r="L52" s="31"/>
      <c r="M52" s="31"/>
      <c r="N52" s="55"/>
      <c r="O52" s="50"/>
      <c r="P52" s="31"/>
      <c r="Q52" s="31"/>
      <c r="R52" s="31"/>
      <c r="S52" s="31"/>
      <c r="T52" s="45"/>
      <c r="U52" s="83"/>
      <c r="V52" s="83"/>
      <c r="W52" s="12"/>
    </row>
    <row r="53" spans="1:23" s="2" customFormat="1" ht="18" customHeight="1" x14ac:dyDescent="0.2">
      <c r="A53" s="12"/>
      <c r="B53" s="264"/>
      <c r="C53" s="265"/>
      <c r="D53" s="63">
        <v>14</v>
      </c>
      <c r="E53" s="1"/>
      <c r="F53" s="27">
        <v>5</v>
      </c>
      <c r="G53" s="24">
        <f t="shared" si="1"/>
        <v>0</v>
      </c>
      <c r="H53" s="55"/>
      <c r="I53" s="23"/>
      <c r="J53" s="31"/>
      <c r="K53" s="31"/>
      <c r="L53" s="31"/>
      <c r="M53" s="31"/>
      <c r="N53" s="55"/>
      <c r="O53" s="23"/>
      <c r="P53" s="31"/>
      <c r="Q53" s="31"/>
      <c r="R53" s="31"/>
      <c r="S53" s="31"/>
      <c r="T53" s="45"/>
      <c r="U53" s="83"/>
      <c r="V53" s="83"/>
      <c r="W53" s="12"/>
    </row>
    <row r="54" spans="1:23" s="2" customFormat="1" ht="18" customHeight="1" x14ac:dyDescent="0.2">
      <c r="A54" s="12"/>
      <c r="B54" s="264"/>
      <c r="C54" s="265"/>
      <c r="D54" s="63">
        <v>15</v>
      </c>
      <c r="E54" s="1"/>
      <c r="F54" s="27">
        <v>4</v>
      </c>
      <c r="G54" s="24">
        <f t="shared" si="1"/>
        <v>0</v>
      </c>
      <c r="H54" s="55"/>
      <c r="I54" s="23"/>
      <c r="J54" s="31"/>
      <c r="K54" s="31"/>
      <c r="L54" s="31"/>
      <c r="M54" s="31"/>
      <c r="N54" s="55"/>
      <c r="O54" s="50"/>
      <c r="P54" s="31"/>
      <c r="Q54" s="31"/>
      <c r="R54" s="31"/>
      <c r="S54" s="31"/>
      <c r="T54" s="45"/>
      <c r="U54" s="83"/>
      <c r="V54" s="83"/>
      <c r="W54" s="12"/>
    </row>
    <row r="55" spans="1:23" s="2" customFormat="1" ht="18" customHeight="1" x14ac:dyDescent="0.2">
      <c r="A55" s="12"/>
      <c r="B55" s="264"/>
      <c r="C55" s="265"/>
      <c r="D55" s="63">
        <v>16</v>
      </c>
      <c r="E55" s="1"/>
      <c r="F55" s="27">
        <v>3</v>
      </c>
      <c r="G55" s="24">
        <f t="shared" si="1"/>
        <v>0</v>
      </c>
      <c r="H55" s="55"/>
      <c r="I55" s="23"/>
      <c r="J55" s="31"/>
      <c r="K55" s="31"/>
      <c r="L55" s="31"/>
      <c r="M55" s="31"/>
      <c r="N55" s="55"/>
      <c r="O55" s="23"/>
      <c r="P55" s="31"/>
      <c r="Q55" s="31"/>
      <c r="R55" s="31"/>
      <c r="S55" s="31"/>
      <c r="T55" s="45"/>
      <c r="U55" s="83"/>
      <c r="V55" s="83"/>
      <c r="W55" s="12"/>
    </row>
    <row r="56" spans="1:23" s="2" customFormat="1" ht="15.75" x14ac:dyDescent="0.2">
      <c r="A56" s="12"/>
      <c r="B56" s="264"/>
      <c r="C56" s="265"/>
      <c r="D56" s="63">
        <v>17</v>
      </c>
      <c r="E56" s="1"/>
      <c r="F56" s="27">
        <v>2</v>
      </c>
      <c r="G56" s="24">
        <f t="shared" si="1"/>
        <v>0</v>
      </c>
      <c r="H56" s="55"/>
      <c r="I56" s="23"/>
      <c r="J56" s="31"/>
      <c r="K56" s="31"/>
      <c r="L56" s="31"/>
      <c r="M56" s="31"/>
      <c r="N56" s="55"/>
      <c r="O56" s="23"/>
      <c r="P56" s="31"/>
      <c r="Q56" s="31"/>
      <c r="R56" s="31"/>
      <c r="S56" s="31"/>
      <c r="T56" s="45"/>
      <c r="U56" s="83"/>
      <c r="V56" s="83"/>
      <c r="W56" s="12"/>
    </row>
    <row r="57" spans="1:23" s="2" customFormat="1" ht="12.75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5"/>
      <c r="W57" s="12"/>
    </row>
  </sheetData>
  <mergeCells count="45">
    <mergeCell ref="T37:T39"/>
    <mergeCell ref="D38:D39"/>
    <mergeCell ref="E38:E39"/>
    <mergeCell ref="F38:F39"/>
    <mergeCell ref="G38:G39"/>
    <mergeCell ref="H38:M38"/>
    <mergeCell ref="N38:S38"/>
    <mergeCell ref="D37:S37"/>
    <mergeCell ref="T10:T12"/>
    <mergeCell ref="D11:D12"/>
    <mergeCell ref="E11:E12"/>
    <mergeCell ref="F11:F12"/>
    <mergeCell ref="G11:G12"/>
    <mergeCell ref="D10:S10"/>
    <mergeCell ref="H11:M11"/>
    <mergeCell ref="N11:S11"/>
    <mergeCell ref="O7:P7"/>
    <mergeCell ref="Q7:Q8"/>
    <mergeCell ref="C33:C56"/>
    <mergeCell ref="D33:O33"/>
    <mergeCell ref="J34:K35"/>
    <mergeCell ref="L34:M35"/>
    <mergeCell ref="N34:N35"/>
    <mergeCell ref="O34:P34"/>
    <mergeCell ref="Q34:Q35"/>
    <mergeCell ref="D34:D35"/>
    <mergeCell ref="E34:E35"/>
    <mergeCell ref="F34:G35"/>
    <mergeCell ref="H34:I35"/>
    <mergeCell ref="U11:U12"/>
    <mergeCell ref="V11:V12"/>
    <mergeCell ref="U38:U39"/>
    <mergeCell ref="V38:V39"/>
    <mergeCell ref="B2:D2"/>
    <mergeCell ref="E2:S2"/>
    <mergeCell ref="B6:B56"/>
    <mergeCell ref="C6:C29"/>
    <mergeCell ref="D6:P6"/>
    <mergeCell ref="D7:D8"/>
    <mergeCell ref="E7:E8"/>
    <mergeCell ref="F7:G8"/>
    <mergeCell ref="H7:I8"/>
    <mergeCell ref="J7:K8"/>
    <mergeCell ref="L7:M8"/>
    <mergeCell ref="N7:N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Gesamtwertung 2022</vt:lpstr>
      <vt:lpstr>Lauf 1+2</vt:lpstr>
      <vt:lpstr>Lauf 3+4</vt:lpstr>
      <vt:lpstr>Lauf 5+6</vt:lpstr>
      <vt:lpstr>Lauf 7+8</vt:lpstr>
      <vt:lpstr>Lauf 9+10</vt:lpstr>
      <vt:lpstr>_Lauf 3+4</vt:lpstr>
      <vt:lpstr>_Lauf 5+6</vt:lpstr>
      <vt:lpstr>Lauf 7+8 </vt:lpstr>
      <vt:lpstr>Vorlage ohne Quali</vt:lpstr>
      <vt:lpstr>Vorlage mit Quali</vt:lpstr>
      <vt:lpstr>Tabelle4</vt:lpstr>
      <vt:lpstr>Tabelle5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Mayr</dc:creator>
  <cp:lastModifiedBy>Michael Huether</cp:lastModifiedBy>
  <cp:lastPrinted>2023-01-13T13:21:38Z</cp:lastPrinted>
  <dcterms:created xsi:type="dcterms:W3CDTF">2002-12-07T12:54:54Z</dcterms:created>
  <dcterms:modified xsi:type="dcterms:W3CDTF">2023-01-13T13:28:35Z</dcterms:modified>
</cp:coreProperties>
</file>